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sikovaAA\Downloads\"/>
    </mc:Choice>
  </mc:AlternateContent>
  <bookViews>
    <workbookView xWindow="0" yWindow="0" windowWidth="24000" windowHeight="9000"/>
  </bookViews>
  <sheets>
    <sheet name="2020-2022" sheetId="1" r:id="rId1"/>
    <sheet name="Примечания" sheetId="2" r:id="rId2"/>
  </sheets>
  <definedNames>
    <definedName name="_xlnm._FilterDatabase" localSheetId="0" hidden="1">'2020-2022'!$A$8:$S$354</definedName>
    <definedName name="_xlnm._FilterDatabase" localSheetId="1" hidden="1">Примечания!$A$2:$G$121</definedName>
    <definedName name="Z_95B45164_2B22_4B3E_9BF2_B5657F4E1DD7_.wvu.FilterData" localSheetId="0" hidden="1">'2020-2022'!$A$8:$S$354</definedName>
    <definedName name="Z_95B45164_2B22_4B3E_9BF2_B5657F4E1DD7_.wvu.FilterData" localSheetId="1" hidden="1">Примечания!$A$2:$G$112</definedName>
    <definedName name="Z_A299C84D_C097_439E_954D_685D90CA46C9_.wvu.FilterData" localSheetId="0" hidden="1">'2020-2022'!$A$8:$S$354</definedName>
    <definedName name="Z_A299C84D_C097_439E_954D_685D90CA46C9_.wvu.FilterData" localSheetId="1" hidden="1">Примечания!$A$2:$G$120</definedName>
  </definedNames>
  <calcPr calcId="162913"/>
  <customWorkbookViews>
    <customWorkbookView name="Савосина Ирина Викторовна - Личное представление" guid="{95B45164-2B22-4B3E-9BF2-B5657F4E1DD7}" mergeInterval="0" personalView="1" maximized="1" xWindow="-8" yWindow="-8" windowWidth="1616" windowHeight="876" activeSheetId="1"/>
    <customWorkbookView name="Корчагина София Александровна - Личное представление" guid="{A299C84D-C097-439E-954D-685D90CA46C9}" mergeInterval="0" personalView="1" xWindow="6" windowWidth="800" windowHeight="8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42" i="1" l="1"/>
  <c r="C142" i="1" s="1"/>
  <c r="S354" i="1" l="1"/>
  <c r="R354" i="1"/>
  <c r="Q354" i="1"/>
  <c r="P354" i="1"/>
  <c r="O354" i="1"/>
  <c r="M354" i="1"/>
  <c r="L354" i="1"/>
  <c r="K354" i="1"/>
  <c r="J354" i="1"/>
  <c r="I354" i="1"/>
  <c r="H354" i="1"/>
  <c r="G354" i="1"/>
  <c r="F354" i="1"/>
  <c r="E354" i="1"/>
  <c r="D353" i="1"/>
  <c r="C353" i="1" s="1"/>
  <c r="D352" i="1"/>
  <c r="C352" i="1" s="1"/>
  <c r="D351" i="1"/>
  <c r="C351" i="1" s="1"/>
  <c r="D350" i="1"/>
  <c r="C350" i="1" s="1"/>
  <c r="D349" i="1"/>
  <c r="C349" i="1" s="1"/>
  <c r="D348" i="1"/>
  <c r="C348" i="1" s="1"/>
  <c r="C347" i="1"/>
  <c r="D346" i="1"/>
  <c r="C346" i="1" s="1"/>
  <c r="D345" i="1"/>
  <c r="C345" i="1" s="1"/>
  <c r="D344" i="1"/>
  <c r="C344" i="1" s="1"/>
  <c r="D343" i="1"/>
  <c r="C343" i="1" s="1"/>
  <c r="D342" i="1"/>
  <c r="C341" i="1"/>
  <c r="S339" i="1"/>
  <c r="R339" i="1"/>
  <c r="Q339" i="1"/>
  <c r="P339" i="1"/>
  <c r="O339" i="1"/>
  <c r="M339" i="1"/>
  <c r="L339" i="1"/>
  <c r="K339" i="1"/>
  <c r="J339" i="1"/>
  <c r="I339" i="1"/>
  <c r="H339" i="1"/>
  <c r="G339" i="1"/>
  <c r="F339" i="1"/>
  <c r="E339" i="1"/>
  <c r="D338" i="1"/>
  <c r="C338" i="1" s="1"/>
  <c r="D337" i="1"/>
  <c r="C337" i="1" s="1"/>
  <c r="D336" i="1"/>
  <c r="C336" i="1" s="1"/>
  <c r="D335" i="1"/>
  <c r="C335" i="1" s="1"/>
  <c r="D334" i="1"/>
  <c r="C334" i="1" s="1"/>
  <c r="D333" i="1"/>
  <c r="C333" i="1" s="1"/>
  <c r="D332" i="1"/>
  <c r="C332" i="1" s="1"/>
  <c r="D331" i="1"/>
  <c r="C331" i="1" s="1"/>
  <c r="D330" i="1"/>
  <c r="C330" i="1" s="1"/>
  <c r="D329" i="1"/>
  <c r="C329" i="1" s="1"/>
  <c r="D328" i="1"/>
  <c r="C328" i="1" s="1"/>
  <c r="D327" i="1"/>
  <c r="C327" i="1" s="1"/>
  <c r="D326" i="1"/>
  <c r="C326" i="1" s="1"/>
  <c r="D325" i="1"/>
  <c r="C325" i="1" s="1"/>
  <c r="D324" i="1"/>
  <c r="C324" i="1" s="1"/>
  <c r="D323" i="1"/>
  <c r="C323" i="1" s="1"/>
  <c r="D322" i="1"/>
  <c r="C322" i="1" s="1"/>
  <c r="D321" i="1"/>
  <c r="C321" i="1" s="1"/>
  <c r="D320" i="1"/>
  <c r="C320" i="1" s="1"/>
  <c r="D319" i="1"/>
  <c r="C319" i="1" s="1"/>
  <c r="D318" i="1"/>
  <c r="C318" i="1" s="1"/>
  <c r="D317" i="1"/>
  <c r="C317" i="1" s="1"/>
  <c r="D316" i="1"/>
  <c r="C316" i="1" s="1"/>
  <c r="D315" i="1"/>
  <c r="C315" i="1" s="1"/>
  <c r="D314" i="1"/>
  <c r="C314" i="1" s="1"/>
  <c r="D313" i="1"/>
  <c r="C313" i="1" s="1"/>
  <c r="D312" i="1"/>
  <c r="C312" i="1" s="1"/>
  <c r="D311" i="1"/>
  <c r="C311" i="1" s="1"/>
  <c r="D310" i="1"/>
  <c r="C310" i="1" s="1"/>
  <c r="D309" i="1"/>
  <c r="C309" i="1" s="1"/>
  <c r="D308" i="1"/>
  <c r="C308" i="1" s="1"/>
  <c r="D307" i="1"/>
  <c r="C307" i="1" s="1"/>
  <c r="D306" i="1"/>
  <c r="C306" i="1" s="1"/>
  <c r="D305" i="1"/>
  <c r="C305" i="1" s="1"/>
  <c r="D304" i="1"/>
  <c r="C304" i="1" s="1"/>
  <c r="D303" i="1"/>
  <c r="C303" i="1" s="1"/>
  <c r="D302" i="1"/>
  <c r="C302" i="1" s="1"/>
  <c r="D301" i="1"/>
  <c r="C301" i="1" s="1"/>
  <c r="D300" i="1"/>
  <c r="C300" i="1" s="1"/>
  <c r="D299" i="1"/>
  <c r="C299" i="1" s="1"/>
  <c r="D298" i="1"/>
  <c r="C298" i="1" s="1"/>
  <c r="D297" i="1"/>
  <c r="C297" i="1" s="1"/>
  <c r="D296" i="1"/>
  <c r="C296" i="1" s="1"/>
  <c r="D295" i="1"/>
  <c r="C295" i="1" s="1"/>
  <c r="D294" i="1"/>
  <c r="C294" i="1" s="1"/>
  <c r="D293" i="1"/>
  <c r="C293" i="1" s="1"/>
  <c r="D292" i="1"/>
  <c r="C292" i="1" s="1"/>
  <c r="D291" i="1"/>
  <c r="C291" i="1" s="1"/>
  <c r="D290" i="1"/>
  <c r="C290" i="1" s="1"/>
  <c r="D289" i="1"/>
  <c r="C289" i="1" s="1"/>
  <c r="D288" i="1"/>
  <c r="C288" i="1" s="1"/>
  <c r="D287" i="1"/>
  <c r="C287" i="1" s="1"/>
  <c r="D286" i="1"/>
  <c r="C286" i="1" s="1"/>
  <c r="D285" i="1"/>
  <c r="C285" i="1" s="1"/>
  <c r="D284" i="1"/>
  <c r="C284" i="1" s="1"/>
  <c r="D283" i="1"/>
  <c r="C283" i="1" s="1"/>
  <c r="D282" i="1"/>
  <c r="C282" i="1" s="1"/>
  <c r="D281" i="1"/>
  <c r="C281" i="1" s="1"/>
  <c r="D280" i="1"/>
  <c r="C280" i="1" s="1"/>
  <c r="D279" i="1"/>
  <c r="C279" i="1" s="1"/>
  <c r="D278" i="1"/>
  <c r="C278" i="1" s="1"/>
  <c r="D277" i="1"/>
  <c r="C277" i="1" s="1"/>
  <c r="D276" i="1"/>
  <c r="S274" i="1"/>
  <c r="R274" i="1"/>
  <c r="Q274" i="1"/>
  <c r="P274" i="1"/>
  <c r="O274" i="1"/>
  <c r="M274" i="1"/>
  <c r="L274" i="1"/>
  <c r="K274" i="1"/>
  <c r="J274" i="1"/>
  <c r="I274" i="1"/>
  <c r="H274" i="1"/>
  <c r="G274" i="1"/>
  <c r="F274" i="1"/>
  <c r="E274" i="1"/>
  <c r="D273" i="1"/>
  <c r="C273" i="1" s="1"/>
  <c r="D272" i="1"/>
  <c r="C272" i="1" s="1"/>
  <c r="D271" i="1"/>
  <c r="C271" i="1" s="1"/>
  <c r="D270" i="1"/>
  <c r="C270" i="1" s="1"/>
  <c r="D269" i="1"/>
  <c r="C269" i="1" s="1"/>
  <c r="D268" i="1"/>
  <c r="C268" i="1" s="1"/>
  <c r="D267" i="1"/>
  <c r="C267" i="1" s="1"/>
  <c r="D266" i="1"/>
  <c r="S264" i="1"/>
  <c r="R264" i="1"/>
  <c r="Q264" i="1"/>
  <c r="P264" i="1"/>
  <c r="O264" i="1"/>
  <c r="M264" i="1"/>
  <c r="L264" i="1"/>
  <c r="K264" i="1"/>
  <c r="J264" i="1"/>
  <c r="I264" i="1"/>
  <c r="H264" i="1"/>
  <c r="G264" i="1"/>
  <c r="F264" i="1"/>
  <c r="E264" i="1"/>
  <c r="D263" i="1"/>
  <c r="C263" i="1" s="1"/>
  <c r="D262" i="1"/>
  <c r="C262" i="1" s="1"/>
  <c r="D261" i="1"/>
  <c r="C261" i="1" s="1"/>
  <c r="D260" i="1"/>
  <c r="C260" i="1" s="1"/>
  <c r="D259" i="1"/>
  <c r="C259" i="1" s="1"/>
  <c r="D258" i="1"/>
  <c r="C258" i="1" s="1"/>
  <c r="D257" i="1"/>
  <c r="C257" i="1" s="1"/>
  <c r="D256" i="1"/>
  <c r="C256" i="1" s="1"/>
  <c r="D255" i="1"/>
  <c r="C255" i="1" s="1"/>
  <c r="D254" i="1"/>
  <c r="C254" i="1" s="1"/>
  <c r="D253" i="1"/>
  <c r="C253" i="1" s="1"/>
  <c r="D252" i="1"/>
  <c r="C252" i="1" s="1"/>
  <c r="D251" i="1"/>
  <c r="C251" i="1" s="1"/>
  <c r="D250" i="1"/>
  <c r="C250" i="1" s="1"/>
  <c r="D249" i="1"/>
  <c r="C249" i="1" s="1"/>
  <c r="D248" i="1"/>
  <c r="C248" i="1" s="1"/>
  <c r="D247" i="1"/>
  <c r="C247" i="1" s="1"/>
  <c r="D246" i="1"/>
  <c r="C246" i="1" s="1"/>
  <c r="D245" i="1"/>
  <c r="C245" i="1" s="1"/>
  <c r="D244" i="1"/>
  <c r="C244" i="1" s="1"/>
  <c r="D243" i="1"/>
  <c r="C243" i="1" s="1"/>
  <c r="D242" i="1"/>
  <c r="C242" i="1" s="1"/>
  <c r="D241" i="1"/>
  <c r="C241" i="1" s="1"/>
  <c r="D240" i="1"/>
  <c r="C240" i="1" s="1"/>
  <c r="D239" i="1"/>
  <c r="C239" i="1" s="1"/>
  <c r="D238" i="1"/>
  <c r="C238" i="1" s="1"/>
  <c r="D237" i="1"/>
  <c r="C237" i="1" s="1"/>
  <c r="D236" i="1"/>
  <c r="C236" i="1" s="1"/>
  <c r="D235" i="1"/>
  <c r="C235" i="1" s="1"/>
  <c r="D234" i="1"/>
  <c r="C234" i="1" s="1"/>
  <c r="D233" i="1"/>
  <c r="C233" i="1" s="1"/>
  <c r="D232" i="1"/>
  <c r="C232" i="1" s="1"/>
  <c r="D231" i="1"/>
  <c r="C231" i="1" s="1"/>
  <c r="D230" i="1"/>
  <c r="C230" i="1" s="1"/>
  <c r="D229" i="1"/>
  <c r="C229" i="1" s="1"/>
  <c r="D228" i="1"/>
  <c r="C228" i="1" s="1"/>
  <c r="D227" i="1"/>
  <c r="C227" i="1" s="1"/>
  <c r="D226" i="1"/>
  <c r="C226" i="1" s="1"/>
  <c r="D225" i="1"/>
  <c r="C225" i="1" s="1"/>
  <c r="D224" i="1"/>
  <c r="C224" i="1" s="1"/>
  <c r="D223" i="1"/>
  <c r="C223" i="1" s="1"/>
  <c r="D222" i="1"/>
  <c r="C222" i="1" s="1"/>
  <c r="D221" i="1"/>
  <c r="C221" i="1" s="1"/>
  <c r="D220" i="1"/>
  <c r="C220" i="1" s="1"/>
  <c r="D219" i="1"/>
  <c r="C219" i="1" s="1"/>
  <c r="D218" i="1"/>
  <c r="C218" i="1" s="1"/>
  <c r="D217" i="1"/>
  <c r="C217" i="1" s="1"/>
  <c r="D216" i="1"/>
  <c r="C216" i="1" s="1"/>
  <c r="D215" i="1"/>
  <c r="C215" i="1" s="1"/>
  <c r="D214" i="1"/>
  <c r="C214" i="1" s="1"/>
  <c r="D213" i="1"/>
  <c r="C213" i="1" s="1"/>
  <c r="D212" i="1"/>
  <c r="C212" i="1" s="1"/>
  <c r="D211" i="1"/>
  <c r="C211" i="1" s="1"/>
  <c r="D210" i="1"/>
  <c r="C210" i="1" s="1"/>
  <c r="D209" i="1"/>
  <c r="C209" i="1" s="1"/>
  <c r="D208" i="1"/>
  <c r="C208" i="1" s="1"/>
  <c r="D207" i="1"/>
  <c r="C207" i="1" s="1"/>
  <c r="D206" i="1"/>
  <c r="C206" i="1" s="1"/>
  <c r="D205" i="1"/>
  <c r="C205" i="1" s="1"/>
  <c r="D204" i="1"/>
  <c r="C204" i="1" s="1"/>
  <c r="D203" i="1"/>
  <c r="C203" i="1" s="1"/>
  <c r="D202" i="1"/>
  <c r="C202" i="1" s="1"/>
  <c r="D201" i="1"/>
  <c r="C201" i="1" s="1"/>
  <c r="D200" i="1"/>
  <c r="S198" i="1"/>
  <c r="R198" i="1"/>
  <c r="Q198" i="1"/>
  <c r="P198" i="1"/>
  <c r="O198" i="1"/>
  <c r="M198" i="1"/>
  <c r="L198" i="1"/>
  <c r="K198" i="1"/>
  <c r="J198" i="1"/>
  <c r="I198" i="1"/>
  <c r="H198" i="1"/>
  <c r="G198" i="1"/>
  <c r="F198" i="1"/>
  <c r="E198" i="1"/>
  <c r="D197" i="1"/>
  <c r="C197" i="1" s="1"/>
  <c r="D196" i="1"/>
  <c r="C196" i="1" s="1"/>
  <c r="D195" i="1"/>
  <c r="C195" i="1" s="1"/>
  <c r="D194" i="1"/>
  <c r="C194" i="1" s="1"/>
  <c r="D193" i="1"/>
  <c r="C193" i="1" s="1"/>
  <c r="D192" i="1"/>
  <c r="C192" i="1" s="1"/>
  <c r="D191" i="1"/>
  <c r="C191" i="1" s="1"/>
  <c r="D190" i="1"/>
  <c r="C190" i="1" s="1"/>
  <c r="D189" i="1"/>
  <c r="C189" i="1" s="1"/>
  <c r="D188" i="1"/>
  <c r="C188" i="1" s="1"/>
  <c r="D187" i="1"/>
  <c r="C187" i="1" s="1"/>
  <c r="D186" i="1"/>
  <c r="C186" i="1" s="1"/>
  <c r="D185" i="1"/>
  <c r="C185" i="1" s="1"/>
  <c r="D184" i="1"/>
  <c r="C184" i="1" s="1"/>
  <c r="D183" i="1"/>
  <c r="C183" i="1" s="1"/>
  <c r="D182" i="1"/>
  <c r="C182" i="1" s="1"/>
  <c r="D181" i="1"/>
  <c r="C181" i="1" s="1"/>
  <c r="D180" i="1"/>
  <c r="C180" i="1" s="1"/>
  <c r="D179" i="1"/>
  <c r="C179" i="1" s="1"/>
  <c r="D178" i="1"/>
  <c r="C178" i="1" s="1"/>
  <c r="S176" i="1"/>
  <c r="R176" i="1"/>
  <c r="Q176" i="1"/>
  <c r="P176" i="1"/>
  <c r="O176" i="1"/>
  <c r="M176" i="1"/>
  <c r="L176" i="1"/>
  <c r="K176" i="1"/>
  <c r="J176" i="1"/>
  <c r="I176" i="1"/>
  <c r="H176" i="1"/>
  <c r="G176" i="1"/>
  <c r="F176" i="1"/>
  <c r="E176" i="1"/>
  <c r="D175" i="1"/>
  <c r="C175" i="1" s="1"/>
  <c r="D174" i="1"/>
  <c r="C174" i="1" s="1"/>
  <c r="D173" i="1"/>
  <c r="C173" i="1" s="1"/>
  <c r="D172" i="1"/>
  <c r="C172" i="1" s="1"/>
  <c r="D171" i="1"/>
  <c r="C171" i="1" s="1"/>
  <c r="D170" i="1"/>
  <c r="C170" i="1" s="1"/>
  <c r="D169" i="1"/>
  <c r="C169" i="1" s="1"/>
  <c r="D168" i="1"/>
  <c r="C168" i="1" s="1"/>
  <c r="D167" i="1"/>
  <c r="C167" i="1" s="1"/>
  <c r="D166" i="1"/>
  <c r="C166" i="1" s="1"/>
  <c r="D165" i="1"/>
  <c r="C165" i="1" s="1"/>
  <c r="D164" i="1"/>
  <c r="C164" i="1" s="1"/>
  <c r="D163" i="1"/>
  <c r="C163" i="1" s="1"/>
  <c r="D162" i="1"/>
  <c r="C162" i="1" s="1"/>
  <c r="D161" i="1"/>
  <c r="C161" i="1" s="1"/>
  <c r="D160" i="1"/>
  <c r="C160" i="1" s="1"/>
  <c r="D159" i="1"/>
  <c r="C159" i="1" s="1"/>
  <c r="D158" i="1"/>
  <c r="C158" i="1" s="1"/>
  <c r="D157" i="1"/>
  <c r="C157" i="1" s="1"/>
  <c r="D156" i="1"/>
  <c r="C156" i="1" s="1"/>
  <c r="D155" i="1"/>
  <c r="C155" i="1" s="1"/>
  <c r="D154" i="1"/>
  <c r="C154" i="1" s="1"/>
  <c r="D153" i="1"/>
  <c r="C153" i="1" s="1"/>
  <c r="D152" i="1"/>
  <c r="C152" i="1" s="1"/>
  <c r="D151" i="1"/>
  <c r="C151" i="1" s="1"/>
  <c r="D150" i="1"/>
  <c r="C150" i="1" s="1"/>
  <c r="D149" i="1"/>
  <c r="C149" i="1" s="1"/>
  <c r="D148" i="1"/>
  <c r="C148" i="1" s="1"/>
  <c r="D147" i="1"/>
  <c r="C147" i="1" s="1"/>
  <c r="D146" i="1"/>
  <c r="C146" i="1" s="1"/>
  <c r="D145" i="1"/>
  <c r="C145" i="1" s="1"/>
  <c r="D144" i="1"/>
  <c r="C144" i="1" s="1"/>
  <c r="D143" i="1"/>
  <c r="C143" i="1" s="1"/>
  <c r="D141" i="1"/>
  <c r="C141" i="1" s="1"/>
  <c r="D140" i="1"/>
  <c r="C140" i="1" s="1"/>
  <c r="D139" i="1"/>
  <c r="C139" i="1" s="1"/>
  <c r="D138" i="1"/>
  <c r="C138" i="1" s="1"/>
  <c r="D137" i="1"/>
  <c r="C137" i="1" s="1"/>
  <c r="D136" i="1"/>
  <c r="C136" i="1" s="1"/>
  <c r="D135" i="1"/>
  <c r="C135" i="1" s="1"/>
  <c r="D134" i="1"/>
  <c r="C134" i="1" s="1"/>
  <c r="D133" i="1"/>
  <c r="C133" i="1" s="1"/>
  <c r="D132" i="1"/>
  <c r="C132" i="1" s="1"/>
  <c r="D131" i="1"/>
  <c r="C131" i="1" s="1"/>
  <c r="D130" i="1"/>
  <c r="C130" i="1" s="1"/>
  <c r="D129" i="1"/>
  <c r="C129" i="1" s="1"/>
  <c r="D128" i="1"/>
  <c r="C128" i="1" s="1"/>
  <c r="D127" i="1"/>
  <c r="C127" i="1" s="1"/>
  <c r="D126" i="1"/>
  <c r="C126" i="1" s="1"/>
  <c r="D125" i="1"/>
  <c r="C125" i="1" s="1"/>
  <c r="D124" i="1"/>
  <c r="C124" i="1" s="1"/>
  <c r="D123" i="1"/>
  <c r="C123" i="1" s="1"/>
  <c r="D122" i="1"/>
  <c r="C122" i="1" s="1"/>
  <c r="D121" i="1"/>
  <c r="C121" i="1" s="1"/>
  <c r="D120" i="1"/>
  <c r="C120" i="1" s="1"/>
  <c r="D119" i="1"/>
  <c r="C119" i="1" s="1"/>
  <c r="D118" i="1"/>
  <c r="C118" i="1" s="1"/>
  <c r="D117" i="1"/>
  <c r="C117" i="1" s="1"/>
  <c r="D116" i="1"/>
  <c r="C116" i="1" s="1"/>
  <c r="D115" i="1"/>
  <c r="C115" i="1" s="1"/>
  <c r="D114" i="1"/>
  <c r="C114" i="1" s="1"/>
  <c r="D113" i="1"/>
  <c r="C113" i="1" s="1"/>
  <c r="D112" i="1"/>
  <c r="C112" i="1" s="1"/>
  <c r="D111" i="1"/>
  <c r="C111" i="1" s="1"/>
  <c r="D110" i="1"/>
  <c r="C110" i="1" s="1"/>
  <c r="D109" i="1"/>
  <c r="C109" i="1" s="1"/>
  <c r="D108" i="1"/>
  <c r="C108" i="1" s="1"/>
  <c r="D107" i="1"/>
  <c r="C107" i="1" s="1"/>
  <c r="D106" i="1"/>
  <c r="C106" i="1" s="1"/>
  <c r="D105" i="1"/>
  <c r="C105" i="1" s="1"/>
  <c r="D104" i="1"/>
  <c r="C104" i="1" s="1"/>
  <c r="D103" i="1"/>
  <c r="C103" i="1" s="1"/>
  <c r="D102" i="1"/>
  <c r="C102" i="1" s="1"/>
  <c r="D101" i="1"/>
  <c r="C101" i="1" s="1"/>
  <c r="D100" i="1"/>
  <c r="C100" i="1" s="1"/>
  <c r="D99" i="1"/>
  <c r="C99" i="1" s="1"/>
  <c r="D98" i="1"/>
  <c r="C98" i="1" s="1"/>
  <c r="D97" i="1"/>
  <c r="C97" i="1" s="1"/>
  <c r="D96" i="1"/>
  <c r="C96" i="1" s="1"/>
  <c r="D95" i="1"/>
  <c r="C95" i="1" s="1"/>
  <c r="D94" i="1"/>
  <c r="C94" i="1" s="1"/>
  <c r="D93" i="1"/>
  <c r="C93" i="1" s="1"/>
  <c r="D92" i="1"/>
  <c r="C92" i="1" s="1"/>
  <c r="D91" i="1"/>
  <c r="C91" i="1" s="1"/>
  <c r="D90" i="1"/>
  <c r="C90" i="1" s="1"/>
  <c r="D89" i="1"/>
  <c r="C89" i="1" s="1"/>
  <c r="D88" i="1"/>
  <c r="C88" i="1" s="1"/>
  <c r="D87" i="1"/>
  <c r="C87" i="1" s="1"/>
  <c r="D86" i="1"/>
  <c r="C86" i="1" s="1"/>
  <c r="D85" i="1"/>
  <c r="C85" i="1" s="1"/>
  <c r="D84" i="1"/>
  <c r="C84" i="1" s="1"/>
  <c r="D83" i="1"/>
  <c r="C83" i="1" s="1"/>
  <c r="D82" i="1"/>
  <c r="C82" i="1" s="1"/>
  <c r="D81" i="1"/>
  <c r="C81" i="1" s="1"/>
  <c r="D80" i="1"/>
  <c r="C80" i="1" s="1"/>
  <c r="D79" i="1"/>
  <c r="C79" i="1" s="1"/>
  <c r="D78" i="1"/>
  <c r="C78" i="1" s="1"/>
  <c r="D77" i="1"/>
  <c r="C77" i="1" s="1"/>
  <c r="D76" i="1"/>
  <c r="C76" i="1" s="1"/>
  <c r="D75" i="1"/>
  <c r="C75" i="1" s="1"/>
  <c r="D74" i="1"/>
  <c r="C74" i="1" s="1"/>
  <c r="D73" i="1"/>
  <c r="C73" i="1" s="1"/>
  <c r="D72" i="1"/>
  <c r="C72" i="1" s="1"/>
  <c r="D71" i="1"/>
  <c r="C71" i="1" s="1"/>
  <c r="D70" i="1"/>
  <c r="C70" i="1" s="1"/>
  <c r="D69" i="1"/>
  <c r="C69" i="1" s="1"/>
  <c r="D68" i="1"/>
  <c r="C68" i="1" s="1"/>
  <c r="D67" i="1"/>
  <c r="C67" i="1" s="1"/>
  <c r="D66" i="1"/>
  <c r="C66" i="1" s="1"/>
  <c r="D65" i="1"/>
  <c r="C65" i="1" s="1"/>
  <c r="D64" i="1"/>
  <c r="C64" i="1" s="1"/>
  <c r="D63" i="1"/>
  <c r="C63" i="1" s="1"/>
  <c r="D62" i="1"/>
  <c r="C62" i="1" s="1"/>
  <c r="D61" i="1"/>
  <c r="C61" i="1" s="1"/>
  <c r="D60" i="1"/>
  <c r="C60" i="1" s="1"/>
  <c r="D59" i="1"/>
  <c r="C59" i="1" s="1"/>
  <c r="D58" i="1"/>
  <c r="C58" i="1" s="1"/>
  <c r="D57" i="1"/>
  <c r="C57" i="1" s="1"/>
  <c r="D56" i="1"/>
  <c r="C56" i="1" s="1"/>
  <c r="D55" i="1"/>
  <c r="C55" i="1" s="1"/>
  <c r="D54" i="1"/>
  <c r="C54" i="1" s="1"/>
  <c r="D53" i="1"/>
  <c r="C53" i="1" s="1"/>
  <c r="D52" i="1"/>
  <c r="C52" i="1" s="1"/>
  <c r="D51" i="1"/>
  <c r="C51" i="1" s="1"/>
  <c r="D50" i="1"/>
  <c r="C50" i="1" s="1"/>
  <c r="D49" i="1"/>
  <c r="S47" i="1"/>
  <c r="R47" i="1"/>
  <c r="Q47" i="1"/>
  <c r="P47" i="1"/>
  <c r="O47" i="1"/>
  <c r="M47" i="1"/>
  <c r="L47" i="1"/>
  <c r="K47" i="1"/>
  <c r="J47" i="1"/>
  <c r="I47" i="1"/>
  <c r="H47" i="1"/>
  <c r="G47" i="1"/>
  <c r="F47" i="1"/>
  <c r="E47" i="1"/>
  <c r="D46" i="1"/>
  <c r="C46" i="1" s="1"/>
  <c r="D45" i="1"/>
  <c r="C45" i="1" s="1"/>
  <c r="D44" i="1"/>
  <c r="C44" i="1" s="1"/>
  <c r="D43" i="1"/>
  <c r="C43" i="1" s="1"/>
  <c r="D42" i="1"/>
  <c r="C42" i="1" s="1"/>
  <c r="D41" i="1"/>
  <c r="C41" i="1" s="1"/>
  <c r="D40" i="1"/>
  <c r="C40" i="1" s="1"/>
  <c r="S38" i="1"/>
  <c r="R38" i="1"/>
  <c r="Q38" i="1"/>
  <c r="P38" i="1"/>
  <c r="O38" i="1"/>
  <c r="M38" i="1"/>
  <c r="L38" i="1"/>
  <c r="K38" i="1"/>
  <c r="J38" i="1"/>
  <c r="I38" i="1"/>
  <c r="H38" i="1"/>
  <c r="G38" i="1"/>
  <c r="F38" i="1"/>
  <c r="E38" i="1"/>
  <c r="D37" i="1"/>
  <c r="C37" i="1" s="1"/>
  <c r="D36" i="1"/>
  <c r="C36" i="1" s="1"/>
  <c r="D35" i="1"/>
  <c r="C35" i="1" s="1"/>
  <c r="D34" i="1"/>
  <c r="C34" i="1" s="1"/>
  <c r="D33" i="1"/>
  <c r="C33" i="1" s="1"/>
  <c r="D32" i="1"/>
  <c r="C32" i="1" s="1"/>
  <c r="D31" i="1"/>
  <c r="C31" i="1" s="1"/>
  <c r="D30" i="1"/>
  <c r="C30" i="1" s="1"/>
  <c r="D29" i="1"/>
  <c r="C29" i="1" s="1"/>
  <c r="D28" i="1"/>
  <c r="C28" i="1" s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D25" i="1"/>
  <c r="C25" i="1" s="1"/>
  <c r="D24" i="1"/>
  <c r="C24" i="1" s="1"/>
  <c r="D23" i="1"/>
  <c r="C23" i="1" s="1"/>
  <c r="D22" i="1"/>
  <c r="C22" i="1" s="1"/>
  <c r="D21" i="1"/>
  <c r="C21" i="1" s="1"/>
  <c r="D20" i="1"/>
  <c r="C20" i="1" s="1"/>
  <c r="D19" i="1"/>
  <c r="C19" i="1" s="1"/>
  <c r="D18" i="1"/>
  <c r="C18" i="1" s="1"/>
  <c r="D17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4" i="1"/>
  <c r="C14" i="1" s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C10" i="1"/>
  <c r="C342" i="1" l="1"/>
  <c r="D354" i="1"/>
  <c r="C354" i="1" s="1"/>
  <c r="D176" i="1"/>
  <c r="C176" i="1" s="1"/>
  <c r="D15" i="1"/>
  <c r="C15" i="1" s="1"/>
  <c r="D26" i="1"/>
  <c r="C26" i="1" s="1"/>
  <c r="C17" i="1"/>
  <c r="D198" i="1"/>
  <c r="C198" i="1" s="1"/>
  <c r="D264" i="1"/>
  <c r="C264" i="1" s="1"/>
  <c r="C200" i="1"/>
  <c r="D274" i="1"/>
  <c r="C274" i="1" s="1"/>
  <c r="C266" i="1"/>
  <c r="C11" i="1"/>
  <c r="C49" i="1"/>
  <c r="D339" i="1"/>
  <c r="C339" i="1" s="1"/>
  <c r="C276" i="1"/>
  <c r="D47" i="1"/>
  <c r="C47" i="1" s="1"/>
  <c r="D38" i="1"/>
  <c r="C38" i="1" s="1"/>
</calcChain>
</file>

<file path=xl/sharedStrings.xml><?xml version="1.0" encoding="utf-8"?>
<sst xmlns="http://schemas.openxmlformats.org/spreadsheetml/2006/main" count="980" uniqueCount="496">
  <si>
    <t>II. Перечень работ по капитальному ремонту общего имущества в многоквартирных домах</t>
  </si>
  <si>
    <t>№ п\п</t>
  </si>
  <si>
    <t>Адрес МКД</t>
  </si>
  <si>
    <t>Стоимость капитального ремонта ВСЕГО</t>
  </si>
  <si>
    <t>Строительный контроль</t>
  </si>
  <si>
    <t>Проектные работы</t>
  </si>
  <si>
    <t>виды, установленные ч.1 ст.166 Жилищного Кодекса РФ</t>
  </si>
  <si>
    <t>ремонт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</si>
  <si>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</si>
  <si>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</si>
  <si>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</si>
  <si>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</si>
  <si>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</si>
  <si>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</si>
  <si>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</si>
  <si>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</si>
  <si>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</si>
  <si>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</si>
  <si>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</si>
  <si>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</si>
  <si>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</si>
  <si>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</si>
  <si>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</si>
  <si>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-</t>
  </si>
  <si>
    <t>2020 год</t>
  </si>
  <si>
    <t>Березовский район</t>
  </si>
  <si>
    <t>п. Светлый, ул. Набережная, д. 68</t>
  </si>
  <si>
    <t>пгт. Игрим, ул. Астраханцева, д. 32</t>
  </si>
  <si>
    <t>пгт. Игрим, ул. Кооперативная, д. 27</t>
  </si>
  <si>
    <t>пгт. Игрим, ул. Кооперативная, д. 29</t>
  </si>
  <si>
    <t>пгт. Игрим, ул. Кооперативная, д. 30</t>
  </si>
  <si>
    <t>пгт. Игрим, ул. Кооперативная, д. 33А</t>
  </si>
  <si>
    <t>пгт. Игрим, ул. Кооперативная, д. 33Б</t>
  </si>
  <si>
    <t>пгт. Игрим, ул. Культурная, д. 30</t>
  </si>
  <si>
    <t>пгт. Игрим, ул. Королева, д. 15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</si>
  <si>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</si>
  <si>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</si>
  <si>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</si>
  <si>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</si>
  <si>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Пушкина, д. 7</t>
  </si>
  <si>
    <t>пгт. Игрим, ул. Пушкина, д. 8</t>
  </si>
  <si>
    <t>пгт. Игрим, ул. Пушкина, д. 9</t>
  </si>
  <si>
    <t>пгт. Игрим, ул. Строителей, д. 16</t>
  </si>
  <si>
    <t>с. Саранпауль, ул. Е.Артеевой, д. 10</t>
  </si>
  <si>
    <t>с. Саранпауль, ул. Е.Артеевой, д. 12</t>
  </si>
  <si>
    <t>с. Саранпауль, ул. Е.Артеевой, д. 21</t>
  </si>
  <si>
    <t>с. Саранпауль, ул. Семена Васильевича Семяшкина, д. 11</t>
  </si>
  <si>
    <t>с. Саранпауль, ул. Семена Васильевича Семяшкина, д. 4</t>
  </si>
  <si>
    <t>плоская</t>
  </si>
  <si>
    <t>ул. Молодежная, д. 11</t>
  </si>
  <si>
    <t>скатная</t>
  </si>
  <si>
    <t>ул. Нефтяников, д. 9</t>
  </si>
  <si>
    <t>мкр. 3-й, д. 5</t>
  </si>
  <si>
    <t>Нижневартовский район</t>
  </si>
  <si>
    <t>мкр. 2-й, д. 2</t>
  </si>
  <si>
    <t>Октябрьский район</t>
  </si>
  <si>
    <t>пгт. Андра, мкр. Финский, д. 1</t>
  </si>
  <si>
    <t>пгт. Андра, мкр. Финский, д. 2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</si>
  <si>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</si>
  <si>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</si>
  <si>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</si>
  <si>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Приобье, мкр. Газовиков, д. 17</t>
  </si>
  <si>
    <t>пгт. Приобье, мкр. Газовиков, д. 19</t>
  </si>
  <si>
    <t>п. Унъюган, ул. 30 лет Победы, д. 15</t>
  </si>
  <si>
    <t>Итого по Октябрьскому району</t>
  </si>
  <si>
    <t>город Покачи</t>
  </si>
  <si>
    <t>ул. Комсомольская, д. 1</t>
  </si>
  <si>
    <t>ул. Комсомольская, д. 4</t>
  </si>
  <si>
    <t>ул. Комсомольская, д. 7</t>
  </si>
  <si>
    <t>ул. Ленина, д. 2</t>
  </si>
  <si>
    <t>ул. Мира, д. 2</t>
  </si>
  <si>
    <t>ул. Мира, д. 8</t>
  </si>
  <si>
    <t>ул. Молодежная, д. 15</t>
  </si>
  <si>
    <t>ул. Таежная, д. 10</t>
  </si>
  <si>
    <t>Итого по городу Покачи</t>
  </si>
  <si>
    <t>город Пыть-Ях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</si>
  <si>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</si>
  <si>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</si>
  <si>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</si>
  <si>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</si>
  <si>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город Радужный</t>
  </si>
  <si>
    <t>мкр. 2-й, д. 1</t>
  </si>
  <si>
    <t>мкр. 2-й, д. 5</t>
  </si>
  <si>
    <t>мкр. 3-й, д. 1</t>
  </si>
  <si>
    <t>мкр. 3-й, д. 9</t>
  </si>
  <si>
    <t>мкр. 9-й, д. 5</t>
  </si>
  <si>
    <t>Итого по городу Радужный</t>
  </si>
  <si>
    <t>город Сургут</t>
  </si>
  <si>
    <t>пр-кт. Комсомольский, д. 27*</t>
  </si>
  <si>
    <t>пр-кт. Ленина, д. 40</t>
  </si>
  <si>
    <t>пр-кт. Ленина, д. 58</t>
  </si>
  <si>
    <t>пр-кт. Мира, д. 31</t>
  </si>
  <si>
    <t>пр-кт. Мира, д. 34/1</t>
  </si>
  <si>
    <t>пр-кт. Мира, д. 4</t>
  </si>
  <si>
    <t>пр-кт. Мира, д. 6</t>
  </si>
  <si>
    <t>пр-кт. Набережный, д. 12/1</t>
  </si>
  <si>
    <t>пр-кт. Набережный, д. 14</t>
  </si>
  <si>
    <t>ул. 50 лет ВЛКСМ, д. 4</t>
  </si>
  <si>
    <t>ул. 50 лет ВЛКСМ, д. 4/1</t>
  </si>
  <si>
    <t>ул. Бахилова, д. 1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</si>
  <si>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</si>
  <si>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</si>
  <si>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</si>
  <si>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</si>
  <si>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</si>
  <si>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</si>
  <si>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</si>
  <si>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</si>
  <si>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</si>
  <si>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</si>
  <si>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</si>
  <si>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</si>
  <si>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</si>
  <si>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Лермонтова, д. 6/2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</si>
  <si>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</si>
  <si>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</si>
  <si>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</si>
  <si>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</si>
  <si>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</si>
  <si>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</si>
  <si>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4</t>
  </si>
  <si>
    <t>ул. Привокзальная, д. 6</t>
  </si>
  <si>
    <t>ул. Просвещения, д. 39</t>
  </si>
  <si>
    <t>ул. Студенческая, д. 11</t>
  </si>
  <si>
    <t>ул. Толстого, д. 16</t>
  </si>
  <si>
    <t>ул. Толстого, д. 28</t>
  </si>
  <si>
    <t>ул. Энергетиков, д. 11</t>
  </si>
  <si>
    <t>ул. Энергетиков, д. 9</t>
  </si>
  <si>
    <t>Итого по городу Сургуту</t>
  </si>
  <si>
    <t>Советский район</t>
  </si>
  <si>
    <t>г. Советский, ул. Короленко, д. 7</t>
  </si>
  <si>
    <t>г. Советский, ул. Кошевого, д. 7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</si>
  <si>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</si>
  <si>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</si>
  <si>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</si>
  <si>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</si>
  <si>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</si>
  <si>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Итого по Советскому району</t>
  </si>
  <si>
    <t>Сургутский район</t>
  </si>
  <si>
    <t>г. Лянтор, мкр. 4-й, д. 18</t>
  </si>
  <si>
    <t>пгт. Белый Яр, мкр. 1-й, д. 2</t>
  </si>
  <si>
    <t>пгт. Белый Яр, мкр. 1-й, д. 7</t>
  </si>
  <si>
    <t>пгт. Белый Яр, ул. Лесная, д. 17А</t>
  </si>
  <si>
    <t>пгт. Белый Яр, ул. Фадеева, д. 14/1</t>
  </si>
  <si>
    <t>пгт. Белый Яр, ул. Фадеева, д. 18</t>
  </si>
  <si>
    <t>пгт. Белый Яр, ул. Фадеева, д. 19</t>
  </si>
  <si>
    <t>пгт. Федоровский, ул. Ленина, д. 13А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</si>
  <si>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</si>
  <si>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</si>
  <si>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</si>
  <si>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</si>
  <si>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</si>
  <si>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</si>
  <si>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3</t>
  </si>
  <si>
    <t>пгт. Федоровский, ул. Московская, д. 4А</t>
  </si>
  <si>
    <t>пгт. Федоровский, ул. Моховая, д. 12</t>
  </si>
  <si>
    <t>пгт. Федоровский, ул. Пионерная, д. 17</t>
  </si>
  <si>
    <t>пгт. Федоровский, ул. Пионерная, д. 38А</t>
  </si>
  <si>
    <t>пгт. Федоровский, ул. Пионерная, д. 5</t>
  </si>
  <si>
    <t>пгт. Федоровский, ул. Пионерная, д. 55</t>
  </si>
  <si>
    <t>пгт. Федоровский, ул. Пионерная, д. 59</t>
  </si>
  <si>
    <t>пгт. Федоровский, ул. Пионерная, д. 61А</t>
  </si>
  <si>
    <t>пгт. Федоровский, ул. Пионерная, д. 63А</t>
  </si>
  <si>
    <t>пгт. Федоровский, ул. Пионерная, д. 65</t>
  </si>
  <si>
    <t>пгт. Федоровский, ул. Савуйская, д. 17а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</si>
  <si>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</si>
  <si>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</si>
  <si>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</si>
  <si>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Строителей, д. 3</t>
  </si>
  <si>
    <t>пгт. Федоровский, ул. Строителей, д. 5А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</si>
  <si>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</si>
  <si>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</si>
  <si>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</si>
  <si>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Итого по Сургутскому району</t>
  </si>
  <si>
    <t>город Урай</t>
  </si>
  <si>
    <t>мкр. 1Д, д. 68</t>
  </si>
  <si>
    <t>мкр. 2, д. 101</t>
  </si>
  <si>
    <t>мкр. 2, д. 102</t>
  </si>
  <si>
    <t>мкр. 2, д. 104</t>
  </si>
  <si>
    <t>мкр. 2, д. 40</t>
  </si>
  <si>
    <t>мкр. 2, д. 41</t>
  </si>
  <si>
    <t>мкр. 3, д. 1</t>
  </si>
  <si>
    <t>мкр. 3, д. 2</t>
  </si>
  <si>
    <t>Итого по городу Урай</t>
  </si>
  <si>
    <t>город Ханты-Мансийск</t>
  </si>
  <si>
    <t>пер. Южный, д. 32А</t>
  </si>
  <si>
    <t>ул. Березовская, д. 33</t>
  </si>
  <si>
    <t>ул. Гагарина, д. 190Б</t>
  </si>
  <si>
    <t>ул. Гагарина, д. 33Б</t>
  </si>
  <si>
    <t>ул. Затонская, д. 7А</t>
  </si>
  <si>
    <t>ул. Калинина, д. 65</t>
  </si>
  <si>
    <t>ул. Карла Маркса, д. 19</t>
  </si>
  <si>
    <t>ул. Красноармейская, д. 2</t>
  </si>
  <si>
    <t>ул. Лермонтова, д. 24</t>
  </si>
  <si>
    <t>ул. Менделеева, д. 7</t>
  </si>
  <si>
    <t>ул. Мира, д. 127А</t>
  </si>
  <si>
    <t>ул. Патриса Лумумбы, д. 57</t>
  </si>
  <si>
    <t>ул. Патриса Лумумбы, д. 57А</t>
  </si>
  <si>
    <t>ул. Рознина, д. 17</t>
  </si>
  <si>
    <t>ул. Свердлова, д. 11А</t>
  </si>
  <si>
    <t>ул. Сирина, д. 68А</t>
  </si>
  <si>
    <t>ул. Сургутская, д. 23А</t>
  </si>
  <si>
    <t>ул. Сургутская, д. 27А</t>
  </si>
  <si>
    <t>ул. Чкалова, д. 33</t>
  </si>
  <si>
    <t>ул. Шевченко, д. 18</t>
  </si>
  <si>
    <t>Итого по городу Ханты-Мансийску</t>
  </si>
  <si>
    <t>п. Горноправдинск, ул. Петелина, д. 1</t>
  </si>
  <si>
    <t>п. Горноправдинск, ул. Петелина, д. 1А</t>
  </si>
  <si>
    <t>п. Горноправдинск, ул. Петелина, д. 1Б</t>
  </si>
  <si>
    <t>п. Горноправдинск, ул. Петелина, д. 1В</t>
  </si>
  <si>
    <t>п. Горноправдинск, ул. Петелина, д. 2</t>
  </si>
  <si>
    <t>п. Горноправдинск, ул. Петелина, д. 3</t>
  </si>
  <si>
    <t>п. Горноправдинск, ул. Петелина, д. 6</t>
  </si>
  <si>
    <t>п. Горноправдинск, ул. Петелина, д. 7</t>
  </si>
  <si>
    <t>п. Горноправдинск, ул. Победы, д. 4</t>
  </si>
  <si>
    <t>п. Горноправдинск, ул. Таежная, д. 12</t>
  </si>
  <si>
    <t>п. Горноправдинск, ул. Таежная, д. 13</t>
  </si>
  <si>
    <t>п. Горноправдинск, ул. Таежная, д. 16</t>
  </si>
  <si>
    <t>п. Горноправдинск, ул. Таежная, д. 4</t>
  </si>
  <si>
    <t>п. Кедровый, ул. Энтузиастов, д. 18</t>
  </si>
  <si>
    <t>п. Луговской, ул. Комсомольская, д. 5</t>
  </si>
  <si>
    <t>город Югорск</t>
  </si>
  <si>
    <t>2021 год</t>
  </si>
  <si>
    <t>пгт. Игрим, ул. Астраханцева, д. 33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</si>
  <si>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</si>
  <si>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</si>
  <si>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</si>
  <si>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</si>
  <si>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</si>
  <si>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</si>
  <si>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Итого по городу Пыть-Ях</t>
  </si>
  <si>
    <t>п. Лунный, д. 1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</si>
  <si>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</si>
  <si>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</si>
  <si>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</si>
  <si>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</si>
  <si>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</si>
  <si>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</si>
  <si>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</si>
  <si>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</si>
  <si>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</si>
  <si>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</si>
  <si>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</si>
  <si>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</si>
  <si>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</si>
  <si>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</si>
  <si>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</si>
  <si>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</si>
  <si>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</si>
  <si>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</si>
  <si>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</si>
  <si>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</si>
  <si>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</si>
  <si>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</si>
  <si>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</si>
  <si>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</si>
  <si>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18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</si>
  <si>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</si>
  <si>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</si>
  <si>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</si>
  <si>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</si>
  <si>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</si>
  <si>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</si>
  <si>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</si>
  <si>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</si>
  <si>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</si>
  <si>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</si>
  <si>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</si>
  <si>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</si>
  <si>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</si>
  <si>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</si>
  <si>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</si>
  <si>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</si>
  <si>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</si>
  <si>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</si>
  <si>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</si>
  <si>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</si>
  <si>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</si>
  <si>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</si>
  <si>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</si>
  <si>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</si>
  <si>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</si>
  <si>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</si>
  <si>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</si>
  <si>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</si>
  <si>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</si>
  <si>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</si>
  <si>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</si>
  <si>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</si>
  <si>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</si>
  <si>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</si>
  <si>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</si>
  <si>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</si>
  <si>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</si>
  <si>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</si>
  <si>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г. Советский, ул. Макаренко, д. 18</t>
  </si>
  <si>
    <t>г. Советский, ул. Строительная, д. 36А</t>
  </si>
  <si>
    <t>г. Советский, ул. Юности, д. 7</t>
  </si>
  <si>
    <t>пгт. Зеленоборск, ул. Южная, д. 1А</t>
  </si>
  <si>
    <t>пгт. Коммунистический, ул. Обская, д. 16</t>
  </si>
  <si>
    <t>пгт. Коммунистический, ул. Обская, д. 39</t>
  </si>
  <si>
    <t>пгт. Коммунистический, ул. Тюменская, д. 4</t>
  </si>
  <si>
    <t>пгт. Коммунистический, ул. Тюменская, д. 8</t>
  </si>
  <si>
    <t>пгт. Малиновский, ул. Гагарина, д. 3</t>
  </si>
  <si>
    <t>пгт. Малиновский, ул. Первомайская, д. 11</t>
  </si>
  <si>
    <t>пгт. Таежный, ул. Уральская, д. 34</t>
  </si>
  <si>
    <t>пгт. Таежный, ул. Уральская, д. 35</t>
  </si>
  <si>
    <t>пгт. Таежный, ул. Уральская, д. 36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</si>
  <si>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</si>
  <si>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</si>
  <si>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</si>
  <si>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</si>
  <si>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</si>
  <si>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</si>
  <si>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</si>
  <si>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</si>
  <si>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</si>
  <si>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</si>
  <si>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</si>
  <si>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</si>
  <si>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</si>
  <si>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</si>
  <si>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</si>
  <si>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</si>
  <si>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</si>
  <si>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</si>
  <si>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</si>
  <si>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</si>
  <si>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</si>
  <si>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</si>
  <si>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</si>
  <si>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п. Солнечный, ул. Космонавтов, д. 37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</si>
  <si>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</si>
  <si>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</si>
  <si>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</si>
  <si>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ул. Гагарина, д. 105</t>
  </si>
  <si>
    <t>ул. Гагарина, д. 115</t>
  </si>
  <si>
    <t>ул. Гагарина, д. 117</t>
  </si>
  <si>
    <t>ул. Гагарина, д. 144</t>
  </si>
  <si>
    <t>ул. Гагарина, д. 146А</t>
  </si>
  <si>
    <t>ул. Гагарина, д. 184</t>
  </si>
  <si>
    <t>ул. Гагарина, д. 190А</t>
  </si>
  <si>
    <t>ул. Гагарина, д. 27</t>
  </si>
  <si>
    <t>ул. Гагарина, д. 53</t>
  </si>
  <si>
    <t>ул. Гагарина, д. 85</t>
  </si>
  <si>
    <t>ул. Гагарина, д. 97</t>
  </si>
  <si>
    <t>ул. Горная, д. 19</t>
  </si>
  <si>
    <t>ул. Заводская, д. 22</t>
  </si>
  <si>
    <t>ул. Иртышская, д. 2А</t>
  </si>
  <si>
    <t>ул. Иртышская, д. 4</t>
  </si>
  <si>
    <t>ул. Калинина, д. 48</t>
  </si>
  <si>
    <t>ул. Карла Маркса, д. 30</t>
  </si>
  <si>
    <t>ул. Кирова, д. 14</t>
  </si>
  <si>
    <t>ул. Ключевая, д. 20</t>
  </si>
  <si>
    <t>ул. Красногвардейская, д. 38</t>
  </si>
  <si>
    <t>ул. Ленина, д. 103</t>
  </si>
  <si>
    <t>ул. Ленина, д. 105</t>
  </si>
  <si>
    <t>ул. Ленина, д. 111</t>
  </si>
  <si>
    <t>ул. Ленина, д. 92Б</t>
  </si>
  <si>
    <t>ул. Ленина, д. 96</t>
  </si>
  <si>
    <t>ул. Ленина, д. 98</t>
  </si>
  <si>
    <t>ул. Ленина, д. 98А</t>
  </si>
  <si>
    <t>ул. Маяковского, д. 4</t>
  </si>
  <si>
    <t>ул. Мира, д. 107В</t>
  </si>
  <si>
    <t>ул. Мира, д. 117А</t>
  </si>
  <si>
    <t>ул. Пионерская, д. 120</t>
  </si>
  <si>
    <t>ул. Пролетарская, д. 14</t>
  </si>
  <si>
    <t>ул. Рознина, д. 126А</t>
  </si>
  <si>
    <t>ул. Рознина, д. 23</t>
  </si>
  <si>
    <t>ул. Свободы, д. 9</t>
  </si>
  <si>
    <t>ул. Снежная, д. 15</t>
  </si>
  <si>
    <t>ул. Спортивная, д. 22</t>
  </si>
  <si>
    <t>ул. Спортивная, д. 6</t>
  </si>
  <si>
    <t>ул. Сутормина, д. 17</t>
  </si>
  <si>
    <t>ул. Шевченко, д. 20</t>
  </si>
  <si>
    <t>ул. Шевченко, д. 22А</t>
  </si>
  <si>
    <t>ул. Шевченко, д. 55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</si>
  <si>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</si>
  <si>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</si>
  <si>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</si>
  <si>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</si>
  <si>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</si>
  <si>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</si>
  <si>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</si>
  <si>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</si>
  <si>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</si>
  <si>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</si>
  <si>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</si>
  <si>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</si>
  <si>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</si>
  <si>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</si>
  <si>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</si>
  <si>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</si>
  <si>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</si>
  <si>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</si>
  <si>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</si>
  <si>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</si>
  <si>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</si>
  <si>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</si>
  <si>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</si>
  <si>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</si>
  <si>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</si>
  <si>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</si>
  <si>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</si>
  <si>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</si>
  <si>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</si>
  <si>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</si>
  <si>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</si>
  <si>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</si>
  <si>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</si>
  <si>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</si>
  <si>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</si>
  <si>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</si>
  <si>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</si>
  <si>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</si>
  <si>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г. Лянтор, мкр. 2-й, д. 50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</si>
  <si>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</si>
  <si>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</si>
  <si>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</si>
  <si>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</si>
  <si>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</si>
  <si>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</si>
  <si>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</si>
  <si>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</si>
  <si>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</si>
  <si>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ул. Ленина, д. 42</t>
  </si>
  <si>
    <t>ул. Мира, д. 56А</t>
  </si>
  <si>
    <t>ул. Свердлова, д. 8*</t>
  </si>
  <si>
    <t>Итого по городу Югорск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</si>
  <si>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</si>
  <si>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</si>
  <si>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</si>
  <si>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</si>
  <si>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</si>
  <si>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</si>
  <si>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+</t>
  </si>
  <si>
    <t>Мегион</t>
  </si>
  <si>
    <t>На более ранний по решению Комиссии + ОСС (33/01-17840 от 12.12.2019)</t>
  </si>
  <si>
    <t>№ п/п</t>
  </si>
  <si>
    <t>Постановление № 477 о признании аварийным и подлежащим сносу (33/01-12923 от 25.09.2019) ИЗ ДПКР исключен при актуализаци 19.12.19</t>
  </si>
  <si>
    <t>Когалым</t>
  </si>
  <si>
    <t>Решение Комиссии, МКД на 2023-2025 (33/01-18673 от 20.12.2019)</t>
  </si>
  <si>
    <t>ул. Московская, д. 34б</t>
  </si>
  <si>
    <t>Сургут</t>
  </si>
  <si>
    <t>Дополнительно включили утепление фасада по комиссии</t>
  </si>
  <si>
    <t>пгт. Излучинск, пер. Строителей, д. 4</t>
  </si>
  <si>
    <t>Доп. работы крыши по решению суда
33/01-сд-2419 от 26.12.2019</t>
  </si>
  <si>
    <t>Ханты-мансийский район</t>
  </si>
  <si>
    <t>Исключен по превышению стоимости комплексного КР над предельной 33/01-Вх-19380 от 27.12.2019</t>
  </si>
  <si>
    <t>Исключен по превышению стоимости комплексного КР над предельной 33/01-Вх-19380 от 27.12.2020</t>
  </si>
  <si>
    <t>Исключен по превышению стоимости комплексного КР над предельной 33/01-Вх-19380 от 27.12.2021</t>
  </si>
  <si>
    <t>Исключен по превышению стоимости комплексного КР над предельной 33/01-Вх-19380 от 27.12.2022</t>
  </si>
  <si>
    <t>Исключен по превышению стоимости комплексного КР над предельной 33/01-Вх-19380 от 27.12.2023</t>
  </si>
  <si>
    <t>Исключен по превышению стоимости комплексного КР над предельной 33/01-Вх-19380 от 27.12.2024</t>
  </si>
  <si>
    <t>Исключен по превышению стоимости комплексного КР над предельной 33/01-Вх-19380 от 27.12.2025</t>
  </si>
  <si>
    <t>Исключен по превышению стоимости комплексного КР над предельной 33/01-Вх-19380 от 27.12.2026</t>
  </si>
  <si>
    <t>Исключен по превышению стоимости комплексного КР над предельной 33/01-Вх-19380 от 27.12.2027</t>
  </si>
  <si>
    <t>Исключен по превышению стоимости комплексного КР над предельной 33/01-Вх-19380 от 27.12.2028</t>
  </si>
  <si>
    <t>Исключен по превышению стоимости комплексного КР над предельной 33/01-Вх-19380 от 27.12.2029</t>
  </si>
  <si>
    <t>Исключен по превышению стоимости комплексного КР над предельной 33/01-Вх-19380 от 27.12.2030</t>
  </si>
  <si>
    <t>Исключен по превышению стоимости комплексного КР над предельной 33/01-Вх-19380 от 27.12.2031</t>
  </si>
  <si>
    <t>Исключен по превышению стоимости комплексного КР над предельной 33/01-Вх-19380 от 27.12.2032</t>
  </si>
  <si>
    <t>Исключен по превышению стоимости комплексного КР над предельной 33/01-Вх-19380 от 27.12.2033</t>
  </si>
  <si>
    <t>Исключен по превышению стоимости комплексного КР над предельной 33/01-Вх-19380 от 27.12.2034</t>
  </si>
  <si>
    <t>Исключен по превышению стоимости комплексного КР над предельной 33/01-Вх-19380 от 27.12.2035</t>
  </si>
  <si>
    <t>Исключен по превышению стоимости комплексного КР над предельной 33/01-Вх-19380 от 27.12.2036</t>
  </si>
  <si>
    <t>Исключен по превышению стоимости комплексного КР над предельной 33/01-Вх-19380 от 27.12.2037</t>
  </si>
  <si>
    <t>Исключен по превышению стоимости комплексного КР над предельной 33/01-Вх-19380 от 27.12.2038</t>
  </si>
  <si>
    <t>Исключен по превышению стоимости комплексного КР над предельной 33/01-Вх-19380 от 27.12.2039</t>
  </si>
  <si>
    <t>Исключен по превышению стоимости комплексного КР над предельной 33/01-Вх-19380 от 27.12.2040</t>
  </si>
  <si>
    <t>Исключен по превышению стоимости комплексного КР над предельной 33/01-Вх-19380 от 27.12.2041</t>
  </si>
  <si>
    <t>Исключен по превышению стоимости комплексного КР над предельной 33/01-Вх-19380 от 27.12.2042</t>
  </si>
  <si>
    <t>Исключен по превышению стоимости комплексного КР над предельной 33/01-Вх-19380 от 27.12.2043</t>
  </si>
  <si>
    <t>Исключен по превышению стоимости комплексного КР над предельной 33/01-Вх-19380 от 27.12.2044</t>
  </si>
  <si>
    <t>Ошибочно перенесен с 2019 года, конкурс состоялся 19.12.2019 года. Вернули в 2019.</t>
  </si>
  <si>
    <t>Исключен из программы по превышению физ износа</t>
  </si>
  <si>
    <t>ул. Просвещения, д. 45</t>
  </si>
  <si>
    <t>ул. Просвещения, д. 48</t>
  </si>
  <si>
    <t>аукцион не состоялся в 2019 году (сд-2448 от 28.12.2019)</t>
  </si>
  <si>
    <t>на более поздний по решению ОСС и комиссии</t>
  </si>
  <si>
    <t>Исключен по превышению стоимости комплексного КР над предельной 33/01-Вх-1940 от 07.02.2020</t>
  </si>
  <si>
    <t>Исключен по превышению стоимости комплексного КР над предельной 33/01-Вх-2735 от 14.02.2020</t>
  </si>
  <si>
    <t>Исключен по превышению стоимости комплексного КР над предельной (Протокол № 2 от 06.02.2020) в папке Протоколы</t>
  </si>
  <si>
    <t>ул. Профсоюзов, д. 34</t>
  </si>
  <si>
    <t>Включили по расширению перечня работ</t>
  </si>
  <si>
    <t>ул. Пермская, д. 21</t>
  </si>
  <si>
    <t>Нижневартовск</t>
  </si>
  <si>
    <t>Включили крышу по решению Комиссии (33/01-Вх-3457 от 28.02.2020)</t>
  </si>
  <si>
    <t>пгт. Белый Яр, ул. Шукшина, д. 14</t>
  </si>
  <si>
    <t>пгт. Белый Яр, ул. Шукшина, д. 17</t>
  </si>
  <si>
    <t>аукцион не состоялся в 2019 году (сд-244 от 05.02.2020)</t>
  </si>
  <si>
    <t>п. Солнечный, ул. Молодежная, д. 6</t>
  </si>
  <si>
    <t>п. Солнечный, ул. Сибирская, д.4а</t>
  </si>
  <si>
    <t>п. АСС ГПЗ, д. 36</t>
  </si>
  <si>
    <t>Протокол Комиссии от 12.03.2020 (превышение стоимости комплексного ремонта)</t>
  </si>
  <si>
    <t>Исключен по превышению стоимости комплексного КР над предельной 33/01-вх-3631 от 03.03.2020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</si>
</sst>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р_."/>
    <numFmt numFmtId="166" formatCode="#\ ###\ ###\ 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1" xfId="0" applyFont="1" applyFill="1" applyBorder="1"/>
    <xf numFmtId="0" fontId="11" fillId="2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12" fillId="2" borderId="16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4"/>
  <sheetViews>
    <sheetView tabSelected="1" zoomScale="80" zoomScaleNormal="60" workbookViewId="0">
      <pane ySplit="8" topLeftCell="A9" activePane="bottomLeft" state="frozen"/>
      <selection pane="bottomLeft" activeCell="H14" sqref="H14"/>
    </sheetView>
  </sheetViews>
  <sheetFormatPr defaultRowHeight="15" x14ac:dyDescent="0.25"/>
  <cols>
    <col min="1" max="1" width="9.140625" style="2"/>
    <col min="2" max="2" width="24.7109375" style="2" customWidth="1"/>
    <col min="3" max="3" width="20.140625" style="2" customWidth="1"/>
    <col min="4" max="5" width="18.7109375" style="2" customWidth="1"/>
    <col min="6" max="11" width="20.140625" style="2" customWidth="1"/>
    <col min="12" max="12" width="9.140625" style="2"/>
    <col min="13" max="13" width="17.7109375" style="2" customWidth="1"/>
    <col min="14" max="14" width="9.140625" style="2"/>
    <col min="15" max="19" width="17.7109375" style="2" customWidth="1"/>
    <col min="20" max="16384" width="9.140625" style="2"/>
  </cols>
  <sheetData>
    <row r="1" spans="1:19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6"/>
      <c r="P1" s="6"/>
      <c r="Q1" s="6"/>
      <c r="R1" s="6"/>
      <c r="S1" s="7"/>
    </row>
    <row r="2" spans="1:19" ht="15.75" x14ac:dyDescent="0.25">
      <c r="A2" s="65" t="s">
        <v>0</v>
      </c>
      <c r="B2" s="65"/>
      <c r="C2" s="66"/>
      <c r="D2" s="65"/>
      <c r="E2" s="65"/>
      <c r="F2" s="65"/>
      <c r="G2" s="65"/>
      <c r="H2" s="65"/>
      <c r="I2" s="65"/>
      <c r="J2" s="65"/>
      <c r="K2" s="65"/>
      <c r="L2" s="67"/>
      <c r="M2" s="65"/>
      <c r="N2" s="67"/>
      <c r="O2" s="68"/>
      <c r="P2" s="68"/>
      <c r="Q2" s="68"/>
      <c r="R2" s="68"/>
      <c r="S2" s="68"/>
    </row>
    <row r="3" spans="1:19" x14ac:dyDescent="0.25">
      <c r="A3" s="69" t="s">
        <v>1</v>
      </c>
      <c r="B3" s="71" t="s">
        <v>2</v>
      </c>
      <c r="C3" s="73" t="s">
        <v>3</v>
      </c>
      <c r="D3" s="75" t="s">
        <v>4</v>
      </c>
      <c r="E3" s="73" t="s">
        <v>5</v>
      </c>
      <c r="F3" s="76" t="s">
        <v>6</v>
      </c>
      <c r="G3" s="77"/>
      <c r="H3" s="77"/>
      <c r="I3" s="77"/>
      <c r="J3" s="77"/>
      <c r="K3" s="77"/>
      <c r="L3" s="78"/>
      <c r="M3" s="77"/>
      <c r="N3" s="78"/>
      <c r="O3" s="79"/>
      <c r="P3" s="79"/>
      <c r="Q3" s="79"/>
      <c r="R3" s="79"/>
      <c r="S3" s="80"/>
    </row>
    <row r="4" spans="1:19" x14ac:dyDescent="0.25">
      <c r="A4" s="69"/>
      <c r="B4" s="71"/>
      <c r="C4" s="73"/>
      <c r="D4" s="73"/>
      <c r="E4" s="73"/>
      <c r="F4" s="81" t="s">
        <v>7</v>
      </c>
      <c r="G4" s="82"/>
      <c r="H4" s="82"/>
      <c r="I4" s="82"/>
      <c r="J4" s="82"/>
      <c r="K4" s="83"/>
      <c r="L4" s="84" t="s">
        <v>8</v>
      </c>
      <c r="M4" s="85"/>
      <c r="N4" s="88" t="s">
        <v>9</v>
      </c>
      <c r="O4" s="89"/>
      <c r="P4" s="57" t="s">
        <v>10</v>
      </c>
      <c r="Q4" s="58" t="s">
        <v>11</v>
      </c>
      <c r="R4" s="58" t="s">
        <v>12</v>
      </c>
      <c r="S4" s="58" t="s">
        <v>13</v>
      </c>
    </row>
    <row r="5" spans="1:19" x14ac:dyDescent="0.25">
      <c r="A5" s="69"/>
      <c r="B5" s="71"/>
      <c r="C5" s="74"/>
      <c r="D5" s="74"/>
      <c r="E5" s="74"/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6"/>
      <c r="M5" s="87"/>
      <c r="N5" s="88"/>
      <c r="O5" s="89"/>
      <c r="P5" s="57"/>
      <c r="Q5" s="59"/>
      <c r="R5" s="59"/>
      <c r="S5" s="59"/>
    </row>
    <row r="6" spans="1:19" x14ac:dyDescent="0.25">
      <c r="A6" s="70"/>
      <c r="B6" s="72"/>
      <c r="C6" s="9" t="s">
        <v>20</v>
      </c>
      <c r="D6" s="9"/>
      <c r="E6" s="9" t="s">
        <v>20</v>
      </c>
      <c r="F6" s="53" t="s">
        <v>20</v>
      </c>
      <c r="G6" s="53" t="s">
        <v>20</v>
      </c>
      <c r="H6" s="53" t="s">
        <v>20</v>
      </c>
      <c r="I6" s="53" t="s">
        <v>20</v>
      </c>
      <c r="J6" s="53" t="s">
        <v>20</v>
      </c>
      <c r="K6" s="53" t="s">
        <v>20</v>
      </c>
      <c r="L6" s="10" t="s">
        <v>21</v>
      </c>
      <c r="M6" s="53" t="s">
        <v>20</v>
      </c>
      <c r="N6" s="53" t="s">
        <v>22</v>
      </c>
      <c r="O6" s="54" t="s">
        <v>20</v>
      </c>
      <c r="P6" s="54" t="s">
        <v>20</v>
      </c>
      <c r="Q6" s="54" t="s">
        <v>20</v>
      </c>
      <c r="R6" s="54" t="s">
        <v>20</v>
      </c>
      <c r="S6" s="54" t="s">
        <v>20</v>
      </c>
    </row>
    <row r="7" spans="1:19" s="106" customFormat="1" x14ac:dyDescent="0.25">
      <c r="A7" s="105" t="s">
        <v>24</v>
      </c>
    </row>
    <row r="8" spans="1:1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</row>
    <row r="9" spans="1:19" ht="15.75" x14ac:dyDescent="0.25">
      <c r="A9" s="60" t="s">
        <v>55</v>
      </c>
      <c r="B9" s="61"/>
      <c r="C9" s="64"/>
      <c r="D9" s="14"/>
      <c r="E9" s="29"/>
      <c r="F9" s="29"/>
      <c r="G9" s="29"/>
      <c r="H9" s="29"/>
      <c r="I9" s="29"/>
      <c r="J9" s="29"/>
      <c r="K9" s="29"/>
      <c r="L9" s="12"/>
      <c r="M9" s="29"/>
      <c r="N9" s="30"/>
      <c r="O9" s="29"/>
      <c r="P9" s="29"/>
      <c r="Q9" s="29"/>
      <c r="R9" s="29"/>
      <c r="S9" s="29"/>
    </row>
    <row r="10" spans="1:19" ht="25.5" x14ac:dyDescent="0.25">
      <c r="A10" s="35">
        <v>364</v>
      </c>
      <c r="B10" s="19" t="s">
        <v>62</v>
      </c>
      <c r="C10" s="16">
        <f t="shared" ref="C10:C11" si="0">ROUND(SUM(D10+E10+F10+G10+H10+I10+J10+K10+M10+O10+P10+Q10+R10+S10),2)</f>
        <v>226434.05</v>
      </c>
      <c r="D10" s="21"/>
      <c r="E10" s="22">
        <v>226434.05</v>
      </c>
      <c r="F10" s="22"/>
      <c r="G10" s="22"/>
      <c r="H10" s="22"/>
      <c r="I10" s="22"/>
      <c r="J10" s="22"/>
      <c r="K10" s="22"/>
      <c r="L10" s="23"/>
      <c r="M10" s="22"/>
      <c r="N10" s="22"/>
      <c r="O10" s="24"/>
      <c r="P10" s="22"/>
      <c r="Q10" s="24"/>
      <c r="R10" s="22"/>
      <c r="S10" s="22"/>
    </row>
    <row r="11" spans="1:19" x14ac:dyDescent="0.25">
      <c r="A11" s="92" t="s">
        <v>64</v>
      </c>
      <c r="B11" s="93"/>
      <c r="C11" s="13">
        <f t="shared" si="0"/>
        <v>226434.05</v>
      </c>
      <c r="D11" s="55">
        <f>ROUND(SUM(D10:D10),2)</f>
        <v>0</v>
      </c>
      <c r="E11" s="55">
        <f>ROUND(SUM(E10:E10),2)</f>
        <v>226434.05</v>
      </c>
      <c r="F11" s="55">
        <f>ROUND(SUM(F10:F10),2)</f>
        <v>0</v>
      </c>
      <c r="G11" s="55">
        <f>ROUND(SUM(G10:G10),2)</f>
        <v>0</v>
      </c>
      <c r="H11" s="55">
        <f>ROUND(SUM(H10:H10),2)</f>
        <v>0</v>
      </c>
      <c r="I11" s="55">
        <f>ROUND(SUM(I10:I10),2)</f>
        <v>0</v>
      </c>
      <c r="J11" s="55">
        <f>ROUND(SUM(J10:J10),2)</f>
        <v>0</v>
      </c>
      <c r="K11" s="55">
        <f>ROUND(SUM(K10:K10),2)</f>
        <v>0</v>
      </c>
      <c r="L11" s="55">
        <f>ROUND(SUM(L10:L10),2)</f>
        <v>0</v>
      </c>
      <c r="M11" s="55">
        <f>ROUND(SUM(M10:M10),2)</f>
        <v>0</v>
      </c>
      <c r="N11" s="55">
        <f>ROUND(SUM(N10:N10),2)</f>
        <v>0</v>
      </c>
      <c r="O11" s="55">
        <f>ROUND(SUM(O10:O10),2)</f>
        <v>0</v>
      </c>
      <c r="P11" s="55">
        <f>ROUND(SUM(P10:P10),2)</f>
        <v>0</v>
      </c>
      <c r="Q11" s="55">
        <f>ROUND(SUM(Q10:Q10),2)</f>
        <v>0</v>
      </c>
      <c r="R11" s="55">
        <f>ROUND(SUM(R10:R10),2)</f>
        <v>0</v>
      </c>
      <c r="S11" s="55">
        <f>ROUND(SUM(S10:S10),2)</f>
        <v>0</v>
      </c>
    </row>
    <row r="12" spans="1:19" ht="15.75" x14ac:dyDescent="0.25">
      <c r="A12" s="61" t="s">
        <v>222</v>
      </c>
      <c r="B12" s="61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3"/>
    </row>
    <row r="13" spans="1:19" ht="15.75" x14ac:dyDescent="0.25">
      <c r="A13" s="97" t="s">
        <v>55</v>
      </c>
      <c r="B13" s="98"/>
      <c r="C13" s="99"/>
      <c r="D13" s="56"/>
      <c r="E13" s="22"/>
      <c r="F13" s="22"/>
      <c r="G13" s="22"/>
      <c r="H13" s="22"/>
      <c r="I13" s="22"/>
      <c r="J13" s="22"/>
      <c r="K13" s="22"/>
      <c r="L13" s="12"/>
      <c r="M13" s="22"/>
      <c r="N13" s="27"/>
      <c r="O13" s="22"/>
      <c r="P13" s="22"/>
      <c r="Q13" s="22"/>
      <c r="R13" s="22"/>
      <c r="S13" s="27"/>
    </row>
    <row r="14" spans="1:19" ht="25.5" x14ac:dyDescent="0.25">
      <c r="A14" s="15">
        <v>228</v>
      </c>
      <c r="B14" s="19" t="s">
        <v>62</v>
      </c>
      <c r="C14" s="20">
        <f t="shared" ref="C14" si="1">ROUND(SUM(D14+E14+F14+G14+H14+I14+J14+K14+M14+O14+P14+Q14+R14+S14),2)</f>
        <v>5309641.1900000004</v>
      </c>
      <c r="D14" s="21">
        <f t="shared" ref="D14" si="2">ROUND((F14+G14+H14+I14+J14+K14+M14+O14+P14+Q14+R14+S14)*0.0214,2)</f>
        <v>111245.66</v>
      </c>
      <c r="E14" s="22"/>
      <c r="F14" s="26"/>
      <c r="G14" s="26">
        <v>1649799.16</v>
      </c>
      <c r="H14" s="26"/>
      <c r="I14" s="26">
        <v>572694.17000000004</v>
      </c>
      <c r="J14" s="26">
        <v>684918.36</v>
      </c>
      <c r="K14" s="22"/>
      <c r="L14" s="23"/>
      <c r="M14" s="22"/>
      <c r="N14" s="22" t="s">
        <v>50</v>
      </c>
      <c r="O14" s="22">
        <v>2099150.3000000003</v>
      </c>
      <c r="P14" s="22"/>
      <c r="Q14" s="27"/>
      <c r="R14" s="22"/>
      <c r="S14" s="22">
        <v>191833.54</v>
      </c>
    </row>
    <row r="15" spans="1:19" x14ac:dyDescent="0.25">
      <c r="A15" s="93" t="s">
        <v>64</v>
      </c>
      <c r="B15" s="93"/>
      <c r="C15" s="38">
        <f>ROUND(SUM(D15+E15+F15+G15+H15+I15+J15+K15+M15+O15+P15+Q15+R15+S15),2)</f>
        <v>5309641.1900000004</v>
      </c>
      <c r="D15" s="28">
        <f>ROUND(SUM(D14:D14),2)</f>
        <v>111245.66</v>
      </c>
      <c r="E15" s="28">
        <f>ROUND(SUM(E14:E14),2)</f>
        <v>0</v>
      </c>
      <c r="F15" s="28">
        <f>ROUND(SUM(F14:F14),2)</f>
        <v>0</v>
      </c>
      <c r="G15" s="28">
        <f>ROUND(SUM(G14:G14),2)</f>
        <v>1649799.16</v>
      </c>
      <c r="H15" s="28">
        <f>ROUND(SUM(H14:H14),2)</f>
        <v>0</v>
      </c>
      <c r="I15" s="28">
        <f>ROUND(SUM(I14:I14),2)</f>
        <v>572694.17000000004</v>
      </c>
      <c r="J15" s="28">
        <f>ROUND(SUM(J14:J14),2)</f>
        <v>684918.36</v>
      </c>
      <c r="K15" s="28">
        <f>ROUND(SUM(K14:K14),2)</f>
        <v>0</v>
      </c>
      <c r="L15" s="28">
        <f>ROUND(SUM(L14:L14),2)</f>
        <v>0</v>
      </c>
      <c r="M15" s="28">
        <f>ROUND(SUM(M14:M14),2)</f>
        <v>0</v>
      </c>
      <c r="N15" s="55" t="s">
        <v>23</v>
      </c>
      <c r="O15" s="28">
        <f>ROUND(SUM(O14:O14),2)</f>
        <v>2099150.2999999998</v>
      </c>
      <c r="P15" s="28">
        <f>ROUND(SUM(P14:P14),2)</f>
        <v>0</v>
      </c>
      <c r="Q15" s="28">
        <f>ROUND(SUM(Q14:Q14),2)</f>
        <v>0</v>
      </c>
      <c r="R15" s="28">
        <f>ROUND(SUM(R14:R14),2)</f>
        <v>0</v>
      </c>
      <c r="S15" s="28">
        <f>ROUND(SUM(S14:S14),2)</f>
        <v>191833.54</v>
      </c>
    </row>
    <row r="16" spans="1:19" ht="15.75" hidden="1" x14ac:dyDescent="0.25">
      <c r="A16" s="97" t="s">
        <v>65</v>
      </c>
      <c r="B16" s="98"/>
      <c r="C16" s="99"/>
      <c r="D16" s="56"/>
      <c r="E16" s="22"/>
      <c r="F16" s="22"/>
      <c r="G16" s="22"/>
      <c r="H16" s="22"/>
      <c r="I16" s="22"/>
      <c r="J16" s="22"/>
      <c r="K16" s="22"/>
      <c r="L16" s="42"/>
      <c r="M16" s="22"/>
      <c r="N16" s="33"/>
      <c r="O16" s="22"/>
      <c r="P16" s="22"/>
      <c r="Q16" s="22"/>
      <c r="R16" s="22"/>
      <c r="S16" s="27"/>
    </row>
    <row r="17" spans="1:19" hidden="1" x14ac:dyDescent="0.25">
      <c r="A17" s="15">
        <v>234</v>
      </c>
      <c r="B17" s="19" t="s">
        <v>66</v>
      </c>
      <c r="C17" s="20">
        <f t="shared" ref="C17:C25" si="3">ROUND(SUM(D17+E17+F17+G17+H17+I17+J17+K17+M17+O17+P17+Q17+R17+S17),2)</f>
        <v>36740375.32</v>
      </c>
      <c r="D17" s="21">
        <f t="shared" ref="D17:D25" si="4">ROUND((F17+G17+H17+I17+J17+K17+M17+O17+P17+Q17+R17+S17)*0.0214,2)</f>
        <v>769770.93</v>
      </c>
      <c r="E17" s="22"/>
      <c r="F17" s="22">
        <v>4396726.0599999996</v>
      </c>
      <c r="G17" s="22">
        <v>13894731.99</v>
      </c>
      <c r="H17" s="22"/>
      <c r="I17" s="22"/>
      <c r="J17" s="22"/>
      <c r="K17" s="26"/>
      <c r="L17" s="23"/>
      <c r="M17" s="22"/>
      <c r="N17" s="22" t="s">
        <v>48</v>
      </c>
      <c r="O17" s="27">
        <v>17679146.34</v>
      </c>
      <c r="P17" s="22"/>
      <c r="Q17" s="27"/>
      <c r="R17" s="22"/>
      <c r="S17" s="22"/>
    </row>
    <row r="18" spans="1:19" hidden="1" x14ac:dyDescent="0.25">
      <c r="A18" s="15">
        <v>235</v>
      </c>
      <c r="B18" s="25" t="s">
        <v>67</v>
      </c>
      <c r="C18" s="20">
        <f t="shared" si="3"/>
        <v>32396252.359999999</v>
      </c>
      <c r="D18" s="21">
        <f t="shared" si="4"/>
        <v>678754.46</v>
      </c>
      <c r="E18" s="22"/>
      <c r="F18" s="26"/>
      <c r="G18" s="26">
        <v>13957934.720000001</v>
      </c>
      <c r="H18" s="26"/>
      <c r="I18" s="26"/>
      <c r="J18" s="26"/>
      <c r="K18" s="27"/>
      <c r="L18" s="23"/>
      <c r="M18" s="22"/>
      <c r="N18" s="22" t="s">
        <v>48</v>
      </c>
      <c r="O18" s="22">
        <v>17759563.18</v>
      </c>
      <c r="P18" s="22"/>
      <c r="Q18" s="22"/>
      <c r="R18" s="22"/>
      <c r="S18" s="22"/>
    </row>
    <row r="19" spans="1:19" hidden="1" x14ac:dyDescent="0.25">
      <c r="A19" s="15">
        <v>236</v>
      </c>
      <c r="B19" s="25" t="s">
        <v>68</v>
      </c>
      <c r="C19" s="20">
        <f t="shared" si="3"/>
        <v>4516764.1900000004</v>
      </c>
      <c r="D19" s="21">
        <f t="shared" si="4"/>
        <v>94633.59</v>
      </c>
      <c r="E19" s="22"/>
      <c r="F19" s="22">
        <v>4422130.5999999996</v>
      </c>
      <c r="G19" s="22"/>
      <c r="H19" s="27"/>
      <c r="I19" s="27"/>
      <c r="J19" s="27"/>
      <c r="K19" s="22"/>
      <c r="L19" s="23"/>
      <c r="M19" s="22"/>
      <c r="N19" s="22"/>
      <c r="O19" s="26"/>
      <c r="P19" s="22"/>
      <c r="Q19" s="24"/>
      <c r="R19" s="22"/>
      <c r="S19" s="22"/>
    </row>
    <row r="20" spans="1:19" hidden="1" x14ac:dyDescent="0.25">
      <c r="A20" s="15">
        <v>237</v>
      </c>
      <c r="B20" s="25" t="s">
        <v>69</v>
      </c>
      <c r="C20" s="20">
        <f t="shared" si="3"/>
        <v>11469860.970000001</v>
      </c>
      <c r="D20" s="21">
        <f t="shared" si="4"/>
        <v>240312.34</v>
      </c>
      <c r="E20" s="22"/>
      <c r="F20" s="22"/>
      <c r="G20" s="22"/>
      <c r="H20" s="22"/>
      <c r="I20" s="27"/>
      <c r="J20" s="27"/>
      <c r="K20" s="22"/>
      <c r="L20" s="23"/>
      <c r="M20" s="22"/>
      <c r="N20" s="22"/>
      <c r="O20" s="26"/>
      <c r="P20" s="22"/>
      <c r="Q20" s="24"/>
      <c r="R20" s="22">
        <v>11229548.630000001</v>
      </c>
      <c r="S20" s="22"/>
    </row>
    <row r="21" spans="1:19" hidden="1" x14ac:dyDescent="0.25">
      <c r="A21" s="15">
        <v>238</v>
      </c>
      <c r="B21" s="25" t="s">
        <v>70</v>
      </c>
      <c r="C21" s="20">
        <f t="shared" si="3"/>
        <v>6600977.0899999999</v>
      </c>
      <c r="D21" s="21">
        <f t="shared" si="4"/>
        <v>138301.26</v>
      </c>
      <c r="E21" s="22"/>
      <c r="F21" s="22"/>
      <c r="G21" s="27"/>
      <c r="H21" s="22"/>
      <c r="I21" s="27"/>
      <c r="J21" s="27"/>
      <c r="K21" s="22"/>
      <c r="L21" s="23"/>
      <c r="M21" s="22"/>
      <c r="N21" s="22"/>
      <c r="O21" s="26"/>
      <c r="P21" s="22">
        <v>6462675.8300000001</v>
      </c>
      <c r="Q21" s="24"/>
      <c r="R21" s="22"/>
      <c r="S21" s="22"/>
    </row>
    <row r="22" spans="1:19" hidden="1" x14ac:dyDescent="0.25">
      <c r="A22" s="15">
        <v>239</v>
      </c>
      <c r="B22" s="25" t="s">
        <v>71</v>
      </c>
      <c r="C22" s="20">
        <f t="shared" si="3"/>
        <v>11869511.17</v>
      </c>
      <c r="D22" s="21">
        <f t="shared" si="4"/>
        <v>248685.67</v>
      </c>
      <c r="E22" s="22"/>
      <c r="F22" s="27"/>
      <c r="G22" s="27"/>
      <c r="H22" s="27"/>
      <c r="I22" s="27"/>
      <c r="J22" s="27"/>
      <c r="K22" s="22"/>
      <c r="L22" s="23"/>
      <c r="M22" s="22"/>
      <c r="N22" s="22"/>
      <c r="O22" s="26"/>
      <c r="P22" s="22"/>
      <c r="Q22" s="24"/>
      <c r="R22" s="22">
        <v>11620825.5</v>
      </c>
      <c r="S22" s="22"/>
    </row>
    <row r="23" spans="1:19" hidden="1" x14ac:dyDescent="0.25">
      <c r="A23" s="15">
        <v>240</v>
      </c>
      <c r="B23" s="25" t="s">
        <v>49</v>
      </c>
      <c r="C23" s="20">
        <f t="shared" si="3"/>
        <v>14117249.42</v>
      </c>
      <c r="D23" s="21">
        <f t="shared" si="4"/>
        <v>295779.46000000002</v>
      </c>
      <c r="E23" s="22"/>
      <c r="F23" s="26"/>
      <c r="G23" s="22">
        <v>13821469.960000001</v>
      </c>
      <c r="H23" s="27"/>
      <c r="I23" s="27"/>
      <c r="J23" s="22"/>
      <c r="K23" s="22"/>
      <c r="L23" s="23"/>
      <c r="M23" s="22"/>
      <c r="N23" s="22"/>
      <c r="O23" s="26"/>
      <c r="P23" s="22"/>
      <c r="Q23" s="24"/>
      <c r="R23" s="22"/>
      <c r="S23" s="22"/>
    </row>
    <row r="24" spans="1:19" hidden="1" x14ac:dyDescent="0.25">
      <c r="A24" s="15">
        <v>241</v>
      </c>
      <c r="B24" s="25" t="s">
        <v>72</v>
      </c>
      <c r="C24" s="20">
        <f t="shared" si="3"/>
        <v>18575710.030000001</v>
      </c>
      <c r="D24" s="21">
        <f t="shared" si="4"/>
        <v>389191.5</v>
      </c>
      <c r="E24" s="22"/>
      <c r="F24" s="26">
        <v>4371501.71</v>
      </c>
      <c r="G24" s="26">
        <v>13815016.82</v>
      </c>
      <c r="H24" s="26"/>
      <c r="I24" s="26"/>
      <c r="J24" s="26"/>
      <c r="K24" s="22"/>
      <c r="L24" s="23"/>
      <c r="M24" s="22"/>
      <c r="N24" s="22"/>
      <c r="O24" s="27"/>
      <c r="P24" s="22"/>
      <c r="Q24" s="24"/>
      <c r="R24" s="22"/>
      <c r="S24" s="22"/>
    </row>
    <row r="25" spans="1:19" hidden="1" x14ac:dyDescent="0.25">
      <c r="A25" s="15">
        <v>242</v>
      </c>
      <c r="B25" s="25" t="s">
        <v>73</v>
      </c>
      <c r="C25" s="20">
        <f t="shared" si="3"/>
        <v>18323379.48</v>
      </c>
      <c r="D25" s="21">
        <f t="shared" si="4"/>
        <v>383904.76</v>
      </c>
      <c r="E25" s="22"/>
      <c r="F25" s="22"/>
      <c r="G25" s="22"/>
      <c r="H25" s="22"/>
      <c r="I25" s="22"/>
      <c r="J25" s="22"/>
      <c r="K25" s="22"/>
      <c r="L25" s="23"/>
      <c r="M25" s="22"/>
      <c r="N25" s="22" t="s">
        <v>48</v>
      </c>
      <c r="O25" s="24">
        <v>17939474.719999999</v>
      </c>
      <c r="P25" s="22"/>
      <c r="Q25" s="22"/>
      <c r="R25" s="22"/>
      <c r="S25" s="22"/>
    </row>
    <row r="26" spans="1:19" hidden="1" x14ac:dyDescent="0.25">
      <c r="A26" s="100" t="s">
        <v>74</v>
      </c>
      <c r="B26" s="101"/>
      <c r="C26" s="38">
        <f>ROUND(SUM(D26+S26+E26+F26+G26+H26+I26+J26+K26+M26+O26+P26+Q26+R26+S26),2)</f>
        <v>154610080.03</v>
      </c>
      <c r="D26" s="28">
        <f t="shared" ref="D26:K26" si="5">ROUND(SUM(D17:D25),2)</f>
        <v>3239333.97</v>
      </c>
      <c r="E26" s="28">
        <f t="shared" si="5"/>
        <v>0</v>
      </c>
      <c r="F26" s="28">
        <f t="shared" si="5"/>
        <v>13190358.369999999</v>
      </c>
      <c r="G26" s="28">
        <f t="shared" si="5"/>
        <v>55489153.490000002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8">
        <f t="shared" si="5"/>
        <v>0</v>
      </c>
      <c r="L26" s="28">
        <f t="shared" ref="L26:S26" si="6">ROUND(SUM(L17:L25),2)</f>
        <v>0</v>
      </c>
      <c r="M26" s="28">
        <f t="shared" si="6"/>
        <v>0</v>
      </c>
      <c r="N26" s="55" t="s">
        <v>23</v>
      </c>
      <c r="O26" s="28">
        <f t="shared" si="6"/>
        <v>53378184.240000002</v>
      </c>
      <c r="P26" s="28">
        <f t="shared" si="6"/>
        <v>6462675.8300000001</v>
      </c>
      <c r="Q26" s="28">
        <f t="shared" si="6"/>
        <v>0</v>
      </c>
      <c r="R26" s="28">
        <f t="shared" si="6"/>
        <v>22850374.129999999</v>
      </c>
      <c r="S26" s="28">
        <f t="shared" si="6"/>
        <v>0</v>
      </c>
    </row>
    <row r="27" spans="1:19" ht="15.75" hidden="1" x14ac:dyDescent="0.25">
      <c r="A27" s="97" t="s">
        <v>75</v>
      </c>
      <c r="B27" s="102"/>
      <c r="C27" s="103"/>
      <c r="D27" s="56"/>
      <c r="E27" s="22"/>
      <c r="F27" s="22"/>
      <c r="G27" s="22"/>
      <c r="H27" s="22"/>
      <c r="I27" s="22"/>
      <c r="J27" s="22"/>
      <c r="K27" s="22"/>
      <c r="L27" s="12"/>
      <c r="M27" s="22"/>
      <c r="N27" s="27"/>
      <c r="O27" s="22"/>
      <c r="P27" s="22"/>
      <c r="Q27" s="22"/>
      <c r="R27" s="22"/>
      <c r="S27" s="22"/>
    </row>
    <row r="28" spans="1:19" ht="25.5" hidden="1" x14ac:dyDescent="0.25">
      <c r="A28" s="15">
        <v>243</v>
      </c>
      <c r="B28" s="25" t="s">
        <v>224</v>
      </c>
      <c r="C28" s="20">
        <f t="shared" ref="C28:C36" si="7">ROUND(SUM(D28+E28+F28+G28+H28+I28+J28+K28+M28+O28+P28+Q28+R28+S28),2)</f>
        <v>1279717.17</v>
      </c>
      <c r="D28" s="21">
        <f t="shared" ref="D28:D36" si="8">ROUND((F28+G28+H28+I28+J28+K28+M28+O28+P28+Q28+R28+S28)*0.0214,2)</f>
        <v>26812.17</v>
      </c>
      <c r="E28" s="22"/>
      <c r="F28" s="26"/>
      <c r="G28" s="26"/>
      <c r="H28" s="26"/>
      <c r="I28" s="26"/>
      <c r="J28" s="26"/>
      <c r="K28" s="27"/>
      <c r="L28" s="23"/>
      <c r="M28" s="22"/>
      <c r="N28" s="22"/>
      <c r="O28" s="22"/>
      <c r="P28" s="22"/>
      <c r="Q28" s="22">
        <v>1252905</v>
      </c>
      <c r="R28" s="22"/>
      <c r="S28" s="22"/>
    </row>
    <row r="29" spans="1:19" ht="25.5" hidden="1" x14ac:dyDescent="0.25">
      <c r="A29" s="15">
        <v>244</v>
      </c>
      <c r="B29" s="25" t="s">
        <v>225</v>
      </c>
      <c r="C29" s="20">
        <f t="shared" si="7"/>
        <v>3372843.32</v>
      </c>
      <c r="D29" s="21">
        <f t="shared" si="8"/>
        <v>70666.58</v>
      </c>
      <c r="E29" s="22"/>
      <c r="F29" s="26"/>
      <c r="G29" s="26"/>
      <c r="H29" s="26"/>
      <c r="I29" s="26"/>
      <c r="J29" s="26"/>
      <c r="K29" s="22"/>
      <c r="L29" s="23"/>
      <c r="M29" s="22"/>
      <c r="N29" s="22" t="s">
        <v>50</v>
      </c>
      <c r="O29" s="22">
        <v>2053284.4000000001</v>
      </c>
      <c r="P29" s="22"/>
      <c r="Q29" s="22">
        <v>1248892.3400000001</v>
      </c>
      <c r="R29" s="22"/>
      <c r="S29" s="22"/>
    </row>
    <row r="30" spans="1:19" ht="25.5" hidden="1" x14ac:dyDescent="0.25">
      <c r="A30" s="15">
        <v>245</v>
      </c>
      <c r="B30" s="25" t="s">
        <v>226</v>
      </c>
      <c r="C30" s="20">
        <f t="shared" si="7"/>
        <v>4165762.26</v>
      </c>
      <c r="D30" s="21">
        <f t="shared" si="8"/>
        <v>87279.53</v>
      </c>
      <c r="E30" s="22"/>
      <c r="F30" s="26"/>
      <c r="G30" s="26"/>
      <c r="H30" s="26"/>
      <c r="I30" s="26"/>
      <c r="J30" s="26">
        <v>687890.92</v>
      </c>
      <c r="K30" s="22"/>
      <c r="L30" s="23"/>
      <c r="M30" s="22"/>
      <c r="N30" s="22" t="s">
        <v>50</v>
      </c>
      <c r="O30" s="22">
        <v>2108260.65</v>
      </c>
      <c r="P30" s="22"/>
      <c r="Q30" s="22">
        <v>1282331.1599999999</v>
      </c>
      <c r="R30" s="22"/>
      <c r="S30" s="22"/>
    </row>
    <row r="31" spans="1:19" ht="25.5" hidden="1" x14ac:dyDescent="0.25">
      <c r="A31" s="15">
        <v>246</v>
      </c>
      <c r="B31" s="25" t="s">
        <v>227</v>
      </c>
      <c r="C31" s="20">
        <f t="shared" si="7"/>
        <v>3429607.82</v>
      </c>
      <c r="D31" s="21">
        <f t="shared" si="8"/>
        <v>71855.89</v>
      </c>
      <c r="E31" s="22"/>
      <c r="F31" s="26"/>
      <c r="G31" s="26"/>
      <c r="H31" s="26"/>
      <c r="I31" s="26"/>
      <c r="J31" s="26"/>
      <c r="K31" s="22"/>
      <c r="L31" s="23"/>
      <c r="M31" s="22"/>
      <c r="N31" s="22" t="s">
        <v>50</v>
      </c>
      <c r="O31" s="22">
        <v>2087840.9000000001</v>
      </c>
      <c r="P31" s="22"/>
      <c r="Q31" s="22">
        <v>1269911.03</v>
      </c>
      <c r="R31" s="22"/>
      <c r="S31" s="22"/>
    </row>
    <row r="32" spans="1:19" hidden="1" x14ac:dyDescent="0.25">
      <c r="A32" s="15">
        <v>247</v>
      </c>
      <c r="B32" s="25" t="s">
        <v>76</v>
      </c>
      <c r="C32" s="20">
        <f t="shared" si="7"/>
        <v>28168695.59</v>
      </c>
      <c r="D32" s="21">
        <f t="shared" si="8"/>
        <v>590180.23</v>
      </c>
      <c r="E32" s="22"/>
      <c r="F32" s="26"/>
      <c r="G32" s="26">
        <v>8328745.1699999999</v>
      </c>
      <c r="H32" s="26">
        <v>6045628.2599999998</v>
      </c>
      <c r="I32" s="26">
        <v>2891154.23</v>
      </c>
      <c r="J32" s="26"/>
      <c r="K32" s="22"/>
      <c r="L32" s="23"/>
      <c r="M32" s="22"/>
      <c r="N32" s="22"/>
      <c r="O32" s="22"/>
      <c r="P32" s="22">
        <v>3867319.79</v>
      </c>
      <c r="Q32" s="22">
        <v>6445667.9100000001</v>
      </c>
      <c r="R32" s="22"/>
      <c r="S32" s="22"/>
    </row>
    <row r="33" spans="1:19" hidden="1" x14ac:dyDescent="0.25">
      <c r="A33" s="15">
        <v>248</v>
      </c>
      <c r="B33" s="25" t="s">
        <v>77</v>
      </c>
      <c r="C33" s="20">
        <f t="shared" si="7"/>
        <v>37476899.200000003</v>
      </c>
      <c r="D33" s="21">
        <f t="shared" si="8"/>
        <v>785202.31</v>
      </c>
      <c r="E33" s="22"/>
      <c r="F33" s="26"/>
      <c r="G33" s="26">
        <v>11080937.07</v>
      </c>
      <c r="H33" s="26">
        <v>8043375.6799999997</v>
      </c>
      <c r="I33" s="26">
        <v>3846521.59</v>
      </c>
      <c r="J33" s="26"/>
      <c r="K33" s="22"/>
      <c r="L33" s="23"/>
      <c r="M33" s="22"/>
      <c r="N33" s="22"/>
      <c r="O33" s="22"/>
      <c r="P33" s="22">
        <v>5145256.1399999997</v>
      </c>
      <c r="Q33" s="22">
        <v>8575606.4100000001</v>
      </c>
      <c r="R33" s="22"/>
      <c r="S33" s="22"/>
    </row>
    <row r="34" spans="1:19" hidden="1" x14ac:dyDescent="0.25">
      <c r="A34" s="15">
        <v>249</v>
      </c>
      <c r="B34" s="25" t="s">
        <v>78</v>
      </c>
      <c r="C34" s="20">
        <f t="shared" si="7"/>
        <v>17348830.579999998</v>
      </c>
      <c r="D34" s="21">
        <f t="shared" si="8"/>
        <v>363486.37</v>
      </c>
      <c r="E34" s="22"/>
      <c r="F34" s="22"/>
      <c r="G34" s="22"/>
      <c r="H34" s="22"/>
      <c r="I34" s="22"/>
      <c r="J34" s="22"/>
      <c r="K34" s="22"/>
      <c r="L34" s="23"/>
      <c r="M34" s="22"/>
      <c r="N34" s="22" t="s">
        <v>50</v>
      </c>
      <c r="O34" s="22">
        <v>10561440.199999999</v>
      </c>
      <c r="P34" s="22"/>
      <c r="Q34" s="24">
        <v>6423904.0099999998</v>
      </c>
      <c r="R34" s="22"/>
      <c r="S34" s="22"/>
    </row>
    <row r="35" spans="1:19" hidden="1" x14ac:dyDescent="0.25">
      <c r="A35" s="15">
        <v>250</v>
      </c>
      <c r="B35" s="25" t="s">
        <v>79</v>
      </c>
      <c r="C35" s="20">
        <f t="shared" si="7"/>
        <v>28030254.16</v>
      </c>
      <c r="D35" s="21">
        <f t="shared" si="8"/>
        <v>587279.65</v>
      </c>
      <c r="E35" s="22"/>
      <c r="F35" s="22">
        <v>3081494.4</v>
      </c>
      <c r="G35" s="22">
        <v>9790972.8800000008</v>
      </c>
      <c r="H35" s="27">
        <v>7107022.8700000001</v>
      </c>
      <c r="I35" s="27">
        <v>3398736.8</v>
      </c>
      <c r="J35" s="27">
        <v>4064747.56</v>
      </c>
      <c r="K35" s="22"/>
      <c r="L35" s="23"/>
      <c r="M35" s="22"/>
      <c r="N35" s="22"/>
      <c r="O35" s="26"/>
      <c r="P35" s="22"/>
      <c r="Q35" s="24"/>
      <c r="R35" s="22"/>
      <c r="S35" s="22"/>
    </row>
    <row r="36" spans="1:19" hidden="1" x14ac:dyDescent="0.25">
      <c r="A36" s="15">
        <v>251</v>
      </c>
      <c r="B36" s="25" t="s">
        <v>228</v>
      </c>
      <c r="C36" s="20">
        <f t="shared" si="7"/>
        <v>11840490.32</v>
      </c>
      <c r="D36" s="21">
        <f t="shared" si="8"/>
        <v>248077.63</v>
      </c>
      <c r="E36" s="22"/>
      <c r="F36" s="22"/>
      <c r="G36" s="27"/>
      <c r="H36" s="22">
        <v>1072263.9099999999</v>
      </c>
      <c r="I36" s="27">
        <v>512767.39</v>
      </c>
      <c r="J36" s="27">
        <v>613253.69999999995</v>
      </c>
      <c r="K36" s="22"/>
      <c r="L36" s="23"/>
      <c r="M36" s="22"/>
      <c r="N36" s="22" t="s">
        <v>48</v>
      </c>
      <c r="O36" s="26">
        <v>3759064.47</v>
      </c>
      <c r="P36" s="22"/>
      <c r="Q36" s="24"/>
      <c r="R36" s="22">
        <v>5635063.2199999997</v>
      </c>
      <c r="S36" s="22"/>
    </row>
    <row r="37" spans="1:19" hidden="1" x14ac:dyDescent="0.25">
      <c r="A37" s="15">
        <v>252</v>
      </c>
      <c r="B37" s="25" t="s">
        <v>229</v>
      </c>
      <c r="C37" s="20">
        <f>ROUND(SUM(D37+E37+F37+G37+H37+I37+J37+K37+M37+O37+P37+Q37+R37+S37),2)</f>
        <v>2750521.73</v>
      </c>
      <c r="D37" s="21">
        <f>ROUND((F37+G37+H37+I37+J37+K37+M37+O37+P37+Q37+R37+S37)*0.0214,2)</f>
        <v>57627.93</v>
      </c>
      <c r="E37" s="22"/>
      <c r="F37" s="26"/>
      <c r="G37" s="22"/>
      <c r="H37" s="27"/>
      <c r="I37" s="27"/>
      <c r="J37" s="22"/>
      <c r="K37" s="22"/>
      <c r="L37" s="23"/>
      <c r="M37" s="22"/>
      <c r="N37" s="22" t="s">
        <v>50</v>
      </c>
      <c r="O37" s="26">
        <v>2692893.8000000003</v>
      </c>
      <c r="P37" s="22"/>
      <c r="Q37" s="24"/>
      <c r="R37" s="22"/>
      <c r="S37" s="22"/>
    </row>
    <row r="38" spans="1:19" hidden="1" x14ac:dyDescent="0.25">
      <c r="A38" s="100" t="s">
        <v>230</v>
      </c>
      <c r="B38" s="101"/>
      <c r="C38" s="38">
        <f>ROUND(SUM(D38+E38+F38+G38+H38+I38+J38+K38+M38+O38+P38+Q38+R38+S38),2)</f>
        <v>137863622.15000001</v>
      </c>
      <c r="D38" s="28">
        <f t="shared" ref="D38:S38" si="9">ROUND(SUM(D28:D37),2)</f>
        <v>2888468.29</v>
      </c>
      <c r="E38" s="28">
        <f t="shared" si="9"/>
        <v>0</v>
      </c>
      <c r="F38" s="28">
        <f t="shared" si="9"/>
        <v>3081494.4</v>
      </c>
      <c r="G38" s="28">
        <f t="shared" si="9"/>
        <v>29200655.120000001</v>
      </c>
      <c r="H38" s="28">
        <f t="shared" si="9"/>
        <v>22268290.719999999</v>
      </c>
      <c r="I38" s="28">
        <f t="shared" si="9"/>
        <v>10649180.01</v>
      </c>
      <c r="J38" s="28">
        <f t="shared" si="9"/>
        <v>5365892.18</v>
      </c>
      <c r="K38" s="28">
        <f t="shared" si="9"/>
        <v>0</v>
      </c>
      <c r="L38" s="28">
        <f t="shared" si="9"/>
        <v>0</v>
      </c>
      <c r="M38" s="28">
        <f t="shared" si="9"/>
        <v>0</v>
      </c>
      <c r="N38" s="55" t="s">
        <v>23</v>
      </c>
      <c r="O38" s="28">
        <f t="shared" si="9"/>
        <v>23262784.420000002</v>
      </c>
      <c r="P38" s="28">
        <f t="shared" si="9"/>
        <v>9012575.9299999997</v>
      </c>
      <c r="Q38" s="28">
        <f t="shared" si="9"/>
        <v>26499217.859999999</v>
      </c>
      <c r="R38" s="28">
        <f t="shared" si="9"/>
        <v>5635063.2199999997</v>
      </c>
      <c r="S38" s="28">
        <f t="shared" si="9"/>
        <v>0</v>
      </c>
    </row>
    <row r="39" spans="1:19" ht="15.75" hidden="1" x14ac:dyDescent="0.25">
      <c r="A39" s="97" t="s">
        <v>80</v>
      </c>
      <c r="B39" s="98"/>
      <c r="C39" s="99"/>
      <c r="D39" s="56"/>
      <c r="E39" s="22"/>
      <c r="F39" s="22"/>
      <c r="G39" s="22"/>
      <c r="H39" s="22"/>
      <c r="I39" s="22"/>
      <c r="J39" s="22"/>
      <c r="K39" s="22"/>
      <c r="L39" s="12"/>
      <c r="M39" s="22"/>
      <c r="N39" s="27"/>
      <c r="O39" s="22"/>
      <c r="P39" s="22"/>
      <c r="Q39" s="22"/>
      <c r="R39" s="22"/>
      <c r="S39" s="22"/>
    </row>
    <row r="40" spans="1:19" hidden="1" x14ac:dyDescent="0.25">
      <c r="A40" s="15">
        <v>253</v>
      </c>
      <c r="B40" s="19" t="s">
        <v>81</v>
      </c>
      <c r="C40" s="20">
        <f t="shared" ref="C40:C46" si="10">ROUND(SUM(D40+E40+F40+G40+H40+I40+J40+K40+M40+O40+P40+Q40+R40+S40),2)</f>
        <v>28131698.510000002</v>
      </c>
      <c r="D40" s="21">
        <f t="shared" ref="D40:D46" si="11">ROUND((F40+G40+H40+I40+J40+K40+M40+O40+P40+Q40+R40+S40)*0.0214,2)</f>
        <v>589405.07999999996</v>
      </c>
      <c r="E40" s="22"/>
      <c r="F40" s="22">
        <v>2119223.7400000002</v>
      </c>
      <c r="G40" s="22">
        <v>6363949.3600000003</v>
      </c>
      <c r="H40" s="22">
        <v>3674344.25</v>
      </c>
      <c r="I40" s="22">
        <v>1728002.11</v>
      </c>
      <c r="J40" s="22">
        <v>2089170.01</v>
      </c>
      <c r="K40" s="26"/>
      <c r="L40" s="23"/>
      <c r="M40" s="22"/>
      <c r="N40" s="22"/>
      <c r="O40" s="27"/>
      <c r="P40" s="22">
        <v>3087686.2</v>
      </c>
      <c r="Q40" s="27">
        <v>8479917.7599999998</v>
      </c>
      <c r="R40" s="22"/>
      <c r="S40" s="22"/>
    </row>
    <row r="41" spans="1:19" hidden="1" x14ac:dyDescent="0.25">
      <c r="A41" s="15">
        <v>254</v>
      </c>
      <c r="B41" s="19" t="s">
        <v>54</v>
      </c>
      <c r="C41" s="20">
        <f t="shared" si="10"/>
        <v>62143403.979999997</v>
      </c>
      <c r="D41" s="21">
        <f t="shared" si="11"/>
        <v>1302005.92</v>
      </c>
      <c r="E41" s="22"/>
      <c r="F41" s="22">
        <v>5403167.5599999996</v>
      </c>
      <c r="G41" s="22">
        <v>16306830.24</v>
      </c>
      <c r="H41" s="22">
        <v>9415009.1799999997</v>
      </c>
      <c r="I41" s="22">
        <v>4427716.51</v>
      </c>
      <c r="J41" s="22">
        <v>5889461.8099999996</v>
      </c>
      <c r="K41" s="22"/>
      <c r="L41" s="23"/>
      <c r="M41" s="22"/>
      <c r="N41" s="22"/>
      <c r="O41" s="22"/>
      <c r="P41" s="22"/>
      <c r="Q41" s="24">
        <v>19399212.760000002</v>
      </c>
      <c r="R41" s="22"/>
      <c r="S41" s="22"/>
    </row>
    <row r="42" spans="1:19" hidden="1" x14ac:dyDescent="0.25">
      <c r="A42" s="15">
        <v>255</v>
      </c>
      <c r="B42" s="25" t="s">
        <v>82</v>
      </c>
      <c r="C42" s="20">
        <f t="shared" si="10"/>
        <v>24170971.559999999</v>
      </c>
      <c r="D42" s="21">
        <f t="shared" si="11"/>
        <v>506421.37</v>
      </c>
      <c r="E42" s="22"/>
      <c r="F42" s="26">
        <v>2006657.9</v>
      </c>
      <c r="G42" s="26">
        <v>6341530.7800000003</v>
      </c>
      <c r="H42" s="26">
        <v>4603171.24</v>
      </c>
      <c r="I42" s="26">
        <v>2201282.7999999998</v>
      </c>
      <c r="J42" s="26">
        <v>2632665.13</v>
      </c>
      <c r="K42" s="27"/>
      <c r="L42" s="23"/>
      <c r="M42" s="22"/>
      <c r="N42" s="22"/>
      <c r="O42" s="22"/>
      <c r="P42" s="22"/>
      <c r="Q42" s="22">
        <v>5879242.3399999999</v>
      </c>
      <c r="R42" s="22"/>
      <c r="S42" s="22"/>
    </row>
    <row r="43" spans="1:19" hidden="1" x14ac:dyDescent="0.25">
      <c r="A43" s="15">
        <v>256</v>
      </c>
      <c r="B43" s="25" t="s">
        <v>83</v>
      </c>
      <c r="C43" s="20">
        <f t="shared" si="10"/>
        <v>55779926.170000002</v>
      </c>
      <c r="D43" s="21">
        <f t="shared" si="11"/>
        <v>1168680.6499999999</v>
      </c>
      <c r="E43" s="22"/>
      <c r="F43" s="22">
        <v>5352704.72</v>
      </c>
      <c r="G43" s="22">
        <v>16154532.699999999</v>
      </c>
      <c r="H43" s="22">
        <v>9327077.7599999998</v>
      </c>
      <c r="I43" s="22">
        <v>4386363.88</v>
      </c>
      <c r="J43" s="22">
        <v>5834457.2199999997</v>
      </c>
      <c r="K43" s="22"/>
      <c r="L43" s="23"/>
      <c r="M43" s="22"/>
      <c r="N43" s="14" t="s">
        <v>48</v>
      </c>
      <c r="O43" s="22">
        <v>13556109.24</v>
      </c>
      <c r="P43" s="22"/>
      <c r="Q43" s="24"/>
      <c r="R43" s="22"/>
      <c r="S43" s="22"/>
    </row>
    <row r="44" spans="1:19" hidden="1" x14ac:dyDescent="0.25">
      <c r="A44" s="15">
        <v>257</v>
      </c>
      <c r="B44" s="25" t="s">
        <v>52</v>
      </c>
      <c r="C44" s="20">
        <f t="shared" si="10"/>
        <v>2961492.2</v>
      </c>
      <c r="D44" s="21">
        <f t="shared" si="11"/>
        <v>62048.1</v>
      </c>
      <c r="E44" s="22"/>
      <c r="F44" s="22"/>
      <c r="G44" s="22"/>
      <c r="H44" s="27"/>
      <c r="I44" s="27"/>
      <c r="J44" s="27"/>
      <c r="K44" s="22"/>
      <c r="L44" s="23"/>
      <c r="M44" s="22"/>
      <c r="N44" s="22"/>
      <c r="O44" s="26"/>
      <c r="P44" s="22">
        <v>2899444.1</v>
      </c>
      <c r="Q44" s="24"/>
      <c r="R44" s="22"/>
      <c r="S44" s="22"/>
    </row>
    <row r="45" spans="1:19" hidden="1" x14ac:dyDescent="0.25">
      <c r="A45" s="15">
        <v>258</v>
      </c>
      <c r="B45" s="25" t="s">
        <v>84</v>
      </c>
      <c r="C45" s="20">
        <f t="shared" si="10"/>
        <v>3005689.55</v>
      </c>
      <c r="D45" s="21">
        <f t="shared" si="11"/>
        <v>62974.11</v>
      </c>
      <c r="E45" s="22"/>
      <c r="F45" s="22"/>
      <c r="G45" s="27"/>
      <c r="H45" s="22"/>
      <c r="I45" s="27"/>
      <c r="J45" s="27"/>
      <c r="K45" s="22"/>
      <c r="L45" s="23"/>
      <c r="M45" s="22"/>
      <c r="N45" s="22"/>
      <c r="O45" s="26"/>
      <c r="P45" s="22">
        <v>2942715.44</v>
      </c>
      <c r="Q45" s="24"/>
      <c r="R45" s="22"/>
      <c r="S45" s="22"/>
    </row>
    <row r="46" spans="1:19" hidden="1" x14ac:dyDescent="0.25">
      <c r="A46" s="15">
        <v>259</v>
      </c>
      <c r="B46" s="25" t="s">
        <v>85</v>
      </c>
      <c r="C46" s="20">
        <f t="shared" si="10"/>
        <v>6527512.7599999998</v>
      </c>
      <c r="D46" s="21">
        <f t="shared" si="11"/>
        <v>136762.06</v>
      </c>
      <c r="E46" s="22"/>
      <c r="F46" s="26"/>
      <c r="G46" s="22"/>
      <c r="H46" s="27">
        <v>1064346.03</v>
      </c>
      <c r="I46" s="27">
        <v>635655.39</v>
      </c>
      <c r="J46" s="22">
        <v>784781.65</v>
      </c>
      <c r="K46" s="22"/>
      <c r="L46" s="23"/>
      <c r="M46" s="22"/>
      <c r="N46" s="22" t="s">
        <v>50</v>
      </c>
      <c r="O46" s="26">
        <v>3905967.63</v>
      </c>
      <c r="P46" s="22"/>
      <c r="Q46" s="24"/>
      <c r="R46" s="22"/>
      <c r="S46" s="22"/>
    </row>
    <row r="47" spans="1:19" hidden="1" x14ac:dyDescent="0.25">
      <c r="A47" s="95" t="s">
        <v>86</v>
      </c>
      <c r="B47" s="96"/>
      <c r="C47" s="38">
        <f>ROUND(SUM(D47+E47+F47+G47+H47+I47+J47+K47+M47+O47+P47+Q47+R47+S47),2)</f>
        <v>182720694.72999999</v>
      </c>
      <c r="D47" s="28">
        <f t="shared" ref="D47:S47" si="12">ROUND(SUM(D40:D46),2)</f>
        <v>3828297.29</v>
      </c>
      <c r="E47" s="28">
        <f t="shared" si="12"/>
        <v>0</v>
      </c>
      <c r="F47" s="28">
        <f t="shared" si="12"/>
        <v>14881753.92</v>
      </c>
      <c r="G47" s="28">
        <f t="shared" si="12"/>
        <v>45166843.079999998</v>
      </c>
      <c r="H47" s="28">
        <f t="shared" si="12"/>
        <v>28083948.460000001</v>
      </c>
      <c r="I47" s="28">
        <f t="shared" si="12"/>
        <v>13379020.689999999</v>
      </c>
      <c r="J47" s="28">
        <f t="shared" si="12"/>
        <v>17230535.82</v>
      </c>
      <c r="K47" s="28">
        <f t="shared" si="12"/>
        <v>0</v>
      </c>
      <c r="L47" s="28">
        <f t="shared" si="12"/>
        <v>0</v>
      </c>
      <c r="M47" s="28">
        <f t="shared" si="12"/>
        <v>0</v>
      </c>
      <c r="N47" s="55" t="s">
        <v>23</v>
      </c>
      <c r="O47" s="28">
        <f t="shared" si="12"/>
        <v>17462076.870000001</v>
      </c>
      <c r="P47" s="28">
        <f t="shared" si="12"/>
        <v>8929845.7400000002</v>
      </c>
      <c r="Q47" s="28">
        <f t="shared" si="12"/>
        <v>33758372.859999999</v>
      </c>
      <c r="R47" s="28">
        <f t="shared" si="12"/>
        <v>0</v>
      </c>
      <c r="S47" s="28">
        <f t="shared" si="12"/>
        <v>0</v>
      </c>
    </row>
    <row r="48" spans="1:19" ht="15.75" hidden="1" x14ac:dyDescent="0.25">
      <c r="A48" s="97" t="s">
        <v>87</v>
      </c>
      <c r="B48" s="98"/>
      <c r="C48" s="99"/>
      <c r="D48" s="56"/>
      <c r="E48" s="22"/>
      <c r="F48" s="22"/>
      <c r="G48" s="22"/>
      <c r="H48" s="22"/>
      <c r="I48" s="22"/>
      <c r="J48" s="22"/>
      <c r="K48" s="22"/>
      <c r="L48" s="12"/>
      <c r="M48" s="22"/>
      <c r="N48" s="27"/>
      <c r="O48" s="22"/>
      <c r="P48" s="22"/>
      <c r="Q48" s="22"/>
      <c r="R48" s="22"/>
      <c r="S48" s="22"/>
    </row>
    <row r="49" spans="1:19" hidden="1" x14ac:dyDescent="0.25">
      <c r="A49" s="15">
        <v>260</v>
      </c>
      <c r="B49" s="37" t="s">
        <v>231</v>
      </c>
      <c r="C49" s="20">
        <f t="shared" ref="C49:C117" si="13">ROUND(SUM(D49+E49+F49+G49+H49+I49+J49+K49+M49+O49+P49+Q49+R49+S49),2)</f>
        <v>2338251.92</v>
      </c>
      <c r="D49" s="21">
        <f t="shared" ref="D49:D117" si="14">ROUND((F49+G49+H49+I49+J49+K49+M49+O49+P49+Q49+R49+S49)*0.0214,2)</f>
        <v>48990.2</v>
      </c>
      <c r="E49" s="22"/>
      <c r="F49" s="26">
        <v>257054.76</v>
      </c>
      <c r="G49" s="26">
        <v>816751.82</v>
      </c>
      <c r="H49" s="26">
        <v>592859.76</v>
      </c>
      <c r="I49" s="26">
        <v>283518.76</v>
      </c>
      <c r="J49" s="26">
        <v>339076.62</v>
      </c>
      <c r="K49" s="22"/>
      <c r="L49" s="23"/>
      <c r="M49" s="22"/>
      <c r="N49" s="22"/>
      <c r="O49" s="27"/>
      <c r="P49" s="22"/>
      <c r="Q49" s="27"/>
      <c r="R49" s="22"/>
      <c r="S49" s="22"/>
    </row>
    <row r="50" spans="1:19" ht="24.95" hidden="1" customHeight="1" x14ac:dyDescent="0.25">
      <c r="A50" s="15">
        <v>261</v>
      </c>
      <c r="B50" s="19" t="s">
        <v>88</v>
      </c>
      <c r="C50" s="20">
        <f t="shared" si="13"/>
        <v>6606358.21</v>
      </c>
      <c r="D50" s="21">
        <f t="shared" si="14"/>
        <v>138414.01</v>
      </c>
      <c r="E50" s="22"/>
      <c r="F50" s="26"/>
      <c r="G50" s="26"/>
      <c r="H50" s="26"/>
      <c r="I50" s="26"/>
      <c r="J50" s="26"/>
      <c r="K50" s="22"/>
      <c r="L50" s="23">
        <v>3</v>
      </c>
      <c r="M50" s="22">
        <v>6467944.2000000002</v>
      </c>
      <c r="N50" s="22"/>
      <c r="O50" s="22"/>
      <c r="P50" s="22"/>
      <c r="Q50" s="27"/>
      <c r="R50" s="22"/>
      <c r="S50" s="22"/>
    </row>
    <row r="51" spans="1:19" ht="24.95" hidden="1" customHeight="1" x14ac:dyDescent="0.25">
      <c r="A51" s="15">
        <v>262</v>
      </c>
      <c r="B51" s="19" t="s">
        <v>388</v>
      </c>
      <c r="C51" s="20">
        <f t="shared" si="13"/>
        <v>2868681.7</v>
      </c>
      <c r="D51" s="21">
        <f t="shared" si="14"/>
        <v>58850</v>
      </c>
      <c r="E51" s="22">
        <v>59831.7</v>
      </c>
      <c r="F51" s="26"/>
      <c r="G51" s="26"/>
      <c r="H51" s="26"/>
      <c r="I51" s="26"/>
      <c r="J51" s="26"/>
      <c r="K51" s="22"/>
      <c r="L51" s="23">
        <v>1</v>
      </c>
      <c r="M51" s="22">
        <v>2750000</v>
      </c>
      <c r="N51" s="22"/>
      <c r="O51" s="22"/>
      <c r="P51" s="22"/>
      <c r="Q51" s="27"/>
      <c r="R51" s="22"/>
      <c r="S51" s="22"/>
    </row>
    <row r="52" spans="1:19" hidden="1" x14ac:dyDescent="0.25">
      <c r="A52" s="15">
        <v>263</v>
      </c>
      <c r="B52" s="19" t="s">
        <v>389</v>
      </c>
      <c r="C52" s="20">
        <f t="shared" si="13"/>
        <v>69561934.079999998</v>
      </c>
      <c r="D52" s="21">
        <f t="shared" si="14"/>
        <v>1389420.75</v>
      </c>
      <c r="E52" s="22">
        <v>3246310.16</v>
      </c>
      <c r="F52" s="22"/>
      <c r="G52" s="22"/>
      <c r="H52" s="22"/>
      <c r="I52" s="22"/>
      <c r="J52" s="22"/>
      <c r="K52" s="22"/>
      <c r="L52" s="23"/>
      <c r="M52" s="22"/>
      <c r="N52" s="22" t="s">
        <v>48</v>
      </c>
      <c r="O52" s="26">
        <v>37559009.270000003</v>
      </c>
      <c r="P52" s="22"/>
      <c r="Q52" s="24">
        <v>27367193.899999999</v>
      </c>
      <c r="R52" s="22"/>
      <c r="S52" s="22"/>
    </row>
    <row r="53" spans="1:19" hidden="1" x14ac:dyDescent="0.25">
      <c r="A53" s="15">
        <v>264</v>
      </c>
      <c r="B53" s="19" t="s">
        <v>390</v>
      </c>
      <c r="C53" s="20">
        <f t="shared" si="13"/>
        <v>27044763.879999999</v>
      </c>
      <c r="D53" s="21">
        <f t="shared" si="14"/>
        <v>540188.49</v>
      </c>
      <c r="E53" s="22">
        <v>1262122.6399999999</v>
      </c>
      <c r="F53" s="22"/>
      <c r="G53" s="22"/>
      <c r="H53" s="22"/>
      <c r="I53" s="22"/>
      <c r="J53" s="22"/>
      <c r="K53" s="27"/>
      <c r="L53" s="23"/>
      <c r="M53" s="22"/>
      <c r="N53" s="22"/>
      <c r="O53" s="22"/>
      <c r="P53" s="22"/>
      <c r="Q53" s="26">
        <v>25242452.75</v>
      </c>
      <c r="R53" s="22"/>
      <c r="S53" s="22"/>
    </row>
    <row r="54" spans="1:19" hidden="1" x14ac:dyDescent="0.25">
      <c r="A54" s="15">
        <v>265</v>
      </c>
      <c r="B54" s="19" t="s">
        <v>391</v>
      </c>
      <c r="C54" s="20">
        <f t="shared" si="13"/>
        <v>1746971.44</v>
      </c>
      <c r="D54" s="21">
        <f t="shared" si="14"/>
        <v>34893.769999999997</v>
      </c>
      <c r="E54" s="22">
        <v>81527.509999999995</v>
      </c>
      <c r="F54" s="22"/>
      <c r="G54" s="22"/>
      <c r="H54" s="22"/>
      <c r="I54" s="22"/>
      <c r="J54" s="22"/>
      <c r="K54" s="26">
        <v>1630550.16</v>
      </c>
      <c r="L54" s="23"/>
      <c r="M54" s="22"/>
      <c r="N54" s="22"/>
      <c r="O54" s="22"/>
      <c r="P54" s="22"/>
      <c r="Q54" s="27"/>
      <c r="R54" s="22"/>
      <c r="S54" s="22"/>
    </row>
    <row r="55" spans="1:19" hidden="1" x14ac:dyDescent="0.25">
      <c r="A55" s="15">
        <v>266</v>
      </c>
      <c r="B55" s="19" t="s">
        <v>392</v>
      </c>
      <c r="C55" s="20">
        <f t="shared" si="13"/>
        <v>33589553.990000002</v>
      </c>
      <c r="D55" s="21">
        <f t="shared" si="14"/>
        <v>670913.25</v>
      </c>
      <c r="E55" s="22">
        <v>1567554.32</v>
      </c>
      <c r="F55" s="22"/>
      <c r="G55" s="22"/>
      <c r="H55" s="27"/>
      <c r="I55" s="27"/>
      <c r="J55" s="27"/>
      <c r="K55" s="22"/>
      <c r="L55" s="23"/>
      <c r="M55" s="22"/>
      <c r="N55" s="22"/>
      <c r="O55" s="22"/>
      <c r="P55" s="22"/>
      <c r="Q55" s="24">
        <v>31351086.420000002</v>
      </c>
      <c r="R55" s="22"/>
      <c r="S55" s="22"/>
    </row>
    <row r="56" spans="1:19" hidden="1" x14ac:dyDescent="0.25">
      <c r="A56" s="15">
        <v>267</v>
      </c>
      <c r="B56" s="25" t="s">
        <v>90</v>
      </c>
      <c r="C56" s="20">
        <f t="shared" si="13"/>
        <v>24877819.370000001</v>
      </c>
      <c r="D56" s="21">
        <f t="shared" si="14"/>
        <v>521230.99</v>
      </c>
      <c r="E56" s="22"/>
      <c r="F56" s="26">
        <v>2748073.91</v>
      </c>
      <c r="G56" s="24">
        <v>8684587.0899999999</v>
      </c>
      <c r="H56" s="26">
        <v>6303941.8899999997</v>
      </c>
      <c r="I56" s="24">
        <v>3014608.43</v>
      </c>
      <c r="J56" s="24">
        <v>3605377.06</v>
      </c>
      <c r="K56" s="22"/>
      <c r="L56" s="23"/>
      <c r="M56" s="22"/>
      <c r="N56" s="22"/>
      <c r="O56" s="22"/>
      <c r="P56" s="22"/>
      <c r="Q56" s="27"/>
      <c r="R56" s="22"/>
      <c r="S56" s="22"/>
    </row>
    <row r="57" spans="1:19" hidden="1" x14ac:dyDescent="0.25">
      <c r="A57" s="15">
        <v>268</v>
      </c>
      <c r="B57" s="25" t="s">
        <v>232</v>
      </c>
      <c r="C57" s="20">
        <f t="shared" si="13"/>
        <v>3482216.92</v>
      </c>
      <c r="D57" s="21">
        <f t="shared" si="14"/>
        <v>72958.14</v>
      </c>
      <c r="E57" s="22"/>
      <c r="F57" s="27"/>
      <c r="G57" s="27"/>
      <c r="H57" s="27"/>
      <c r="I57" s="27"/>
      <c r="J57" s="27"/>
      <c r="K57" s="22"/>
      <c r="L57" s="23"/>
      <c r="M57" s="22"/>
      <c r="N57" s="39"/>
      <c r="O57" s="39"/>
      <c r="P57" s="22"/>
      <c r="Q57" s="24">
        <v>3409258.78</v>
      </c>
      <c r="R57" s="22"/>
      <c r="S57" s="22"/>
    </row>
    <row r="58" spans="1:19" hidden="1" x14ac:dyDescent="0.25">
      <c r="A58" s="15">
        <v>269</v>
      </c>
      <c r="B58" s="25" t="s">
        <v>393</v>
      </c>
      <c r="C58" s="20">
        <f t="shared" si="13"/>
        <v>21505237.829999998</v>
      </c>
      <c r="D58" s="21">
        <f t="shared" si="14"/>
        <v>429542.74</v>
      </c>
      <c r="E58" s="22">
        <v>1003604.53</v>
      </c>
      <c r="F58" s="22"/>
      <c r="G58" s="22"/>
      <c r="H58" s="27"/>
      <c r="I58" s="27"/>
      <c r="J58" s="22"/>
      <c r="K58" s="22"/>
      <c r="L58" s="23"/>
      <c r="M58" s="22"/>
      <c r="N58" s="22" t="s">
        <v>48</v>
      </c>
      <c r="O58" s="26">
        <v>20072090.559999999</v>
      </c>
      <c r="P58" s="22"/>
      <c r="Q58" s="24"/>
      <c r="R58" s="22"/>
      <c r="S58" s="22"/>
    </row>
    <row r="59" spans="1:19" hidden="1" x14ac:dyDescent="0.25">
      <c r="A59" s="15">
        <v>270</v>
      </c>
      <c r="B59" s="25" t="s">
        <v>233</v>
      </c>
      <c r="C59" s="20">
        <f t="shared" si="13"/>
        <v>8768859.4199999999</v>
      </c>
      <c r="D59" s="21">
        <f t="shared" si="14"/>
        <v>183721.94</v>
      </c>
      <c r="E59" s="22"/>
      <c r="F59" s="22"/>
      <c r="G59" s="22"/>
      <c r="H59" s="22"/>
      <c r="I59" s="22"/>
      <c r="J59" s="22"/>
      <c r="K59" s="22"/>
      <c r="L59" s="23"/>
      <c r="M59" s="22"/>
      <c r="N59" s="22" t="s">
        <v>48</v>
      </c>
      <c r="O59" s="24">
        <v>3317409.24</v>
      </c>
      <c r="P59" s="22"/>
      <c r="Q59" s="24">
        <v>5267728.24</v>
      </c>
      <c r="R59" s="22"/>
      <c r="S59" s="22"/>
    </row>
    <row r="60" spans="1:19" hidden="1" x14ac:dyDescent="0.25">
      <c r="A60" s="15">
        <v>271</v>
      </c>
      <c r="B60" s="25" t="s">
        <v>234</v>
      </c>
      <c r="C60" s="20">
        <f t="shared" si="13"/>
        <v>29025050.949999999</v>
      </c>
      <c r="D60" s="21">
        <f t="shared" si="14"/>
        <v>608122.27</v>
      </c>
      <c r="E60" s="22"/>
      <c r="F60" s="22"/>
      <c r="G60" s="22"/>
      <c r="H60" s="22"/>
      <c r="I60" s="22"/>
      <c r="J60" s="22"/>
      <c r="K60" s="22"/>
      <c r="L60" s="23"/>
      <c r="M60" s="22"/>
      <c r="N60" s="22" t="s">
        <v>48</v>
      </c>
      <c r="O60" s="24">
        <v>16438843.42</v>
      </c>
      <c r="P60" s="27"/>
      <c r="Q60" s="24">
        <v>11978085.26</v>
      </c>
      <c r="R60" s="22"/>
      <c r="S60" s="22"/>
    </row>
    <row r="61" spans="1:19" hidden="1" x14ac:dyDescent="0.25">
      <c r="A61" s="15">
        <v>272</v>
      </c>
      <c r="B61" s="25" t="s">
        <v>235</v>
      </c>
      <c r="C61" s="20">
        <f t="shared" si="13"/>
        <v>24773796.059999999</v>
      </c>
      <c r="D61" s="21">
        <f t="shared" si="14"/>
        <v>519051.53</v>
      </c>
      <c r="E61" s="22"/>
      <c r="F61" s="26">
        <v>3050586.05</v>
      </c>
      <c r="G61" s="22"/>
      <c r="H61" s="22"/>
      <c r="I61" s="22"/>
      <c r="J61" s="22"/>
      <c r="K61" s="22"/>
      <c r="L61" s="23"/>
      <c r="M61" s="22"/>
      <c r="N61" s="22" t="s">
        <v>48</v>
      </c>
      <c r="O61" s="24">
        <v>12266344.65</v>
      </c>
      <c r="P61" s="27"/>
      <c r="Q61" s="24">
        <v>8937813.8300000001</v>
      </c>
      <c r="R61" s="22"/>
      <c r="S61" s="22"/>
    </row>
    <row r="62" spans="1:19" hidden="1" x14ac:dyDescent="0.25">
      <c r="A62" s="15">
        <v>273</v>
      </c>
      <c r="B62" s="25" t="s">
        <v>91</v>
      </c>
      <c r="C62" s="20">
        <f t="shared" si="13"/>
        <v>15584623.210000001</v>
      </c>
      <c r="D62" s="21">
        <f t="shared" si="14"/>
        <v>326523.34000000003</v>
      </c>
      <c r="E62" s="22"/>
      <c r="F62" s="26">
        <v>1322259.1200000001</v>
      </c>
      <c r="G62" s="26">
        <v>3970694.52</v>
      </c>
      <c r="H62" s="24">
        <v>2292554.16</v>
      </c>
      <c r="I62" s="24">
        <v>1078162.02</v>
      </c>
      <c r="J62" s="24">
        <v>1303507.53</v>
      </c>
      <c r="K62" s="22"/>
      <c r="L62" s="23"/>
      <c r="M62" s="22"/>
      <c r="N62" s="22"/>
      <c r="O62" s="22"/>
      <c r="P62" s="22"/>
      <c r="Q62" s="24">
        <v>5290922.5199999996</v>
      </c>
      <c r="R62" s="22"/>
      <c r="S62" s="22"/>
    </row>
    <row r="63" spans="1:19" hidden="1" x14ac:dyDescent="0.25">
      <c r="A63" s="15">
        <v>274</v>
      </c>
      <c r="B63" s="25" t="s">
        <v>236</v>
      </c>
      <c r="C63" s="20">
        <f t="shared" si="13"/>
        <v>32493598.48</v>
      </c>
      <c r="D63" s="21">
        <f t="shared" si="14"/>
        <v>680794.02</v>
      </c>
      <c r="E63" s="22"/>
      <c r="F63" s="26">
        <v>4001184.08</v>
      </c>
      <c r="G63" s="22"/>
      <c r="H63" s="22"/>
      <c r="I63" s="22"/>
      <c r="J63" s="22"/>
      <c r="K63" s="22"/>
      <c r="L63" s="23"/>
      <c r="M63" s="27"/>
      <c r="N63" s="27" t="s">
        <v>48</v>
      </c>
      <c r="O63" s="24">
        <v>16088680.02</v>
      </c>
      <c r="P63" s="22"/>
      <c r="Q63" s="26">
        <v>11722940.359999999</v>
      </c>
      <c r="R63" s="22"/>
      <c r="S63" s="22"/>
    </row>
    <row r="64" spans="1:19" hidden="1" x14ac:dyDescent="0.25">
      <c r="A64" s="15">
        <v>275</v>
      </c>
      <c r="B64" s="25" t="s">
        <v>92</v>
      </c>
      <c r="C64" s="20">
        <f t="shared" si="13"/>
        <v>16630520.75</v>
      </c>
      <c r="D64" s="21">
        <f t="shared" si="14"/>
        <v>348436.6</v>
      </c>
      <c r="E64" s="22"/>
      <c r="F64" s="24">
        <v>1837054.1</v>
      </c>
      <c r="G64" s="24">
        <v>5805541.2199999997</v>
      </c>
      <c r="H64" s="24">
        <v>4214108.76</v>
      </c>
      <c r="I64" s="24">
        <v>2015229.2</v>
      </c>
      <c r="J64" s="24">
        <v>2410150.87</v>
      </c>
      <c r="K64" s="22"/>
      <c r="L64" s="23"/>
      <c r="M64" s="22"/>
      <c r="N64" s="22"/>
      <c r="O64" s="22"/>
      <c r="P64" s="22"/>
      <c r="Q64" s="22"/>
      <c r="R64" s="22"/>
      <c r="S64" s="22"/>
    </row>
    <row r="65" spans="1:19" hidden="1" x14ac:dyDescent="0.25">
      <c r="A65" s="15">
        <v>276</v>
      </c>
      <c r="B65" s="25" t="s">
        <v>93</v>
      </c>
      <c r="C65" s="20">
        <f t="shared" si="13"/>
        <v>58132734.700000003</v>
      </c>
      <c r="D65" s="21">
        <f t="shared" si="14"/>
        <v>1217975.8400000001</v>
      </c>
      <c r="E65" s="22"/>
      <c r="F65" s="24">
        <v>4826140.76</v>
      </c>
      <c r="G65" s="24">
        <v>15251787.68</v>
      </c>
      <c r="H65" s="24">
        <v>11070921.66</v>
      </c>
      <c r="I65" s="24">
        <v>5294226.1100000003</v>
      </c>
      <c r="J65" s="24">
        <v>6331728.25</v>
      </c>
      <c r="K65" s="22"/>
      <c r="L65" s="23"/>
      <c r="M65" s="22"/>
      <c r="N65" s="22"/>
      <c r="O65" s="22"/>
      <c r="P65" s="22"/>
      <c r="Q65" s="26">
        <v>14139954.4</v>
      </c>
      <c r="R65" s="22"/>
      <c r="S65" s="22"/>
    </row>
    <row r="66" spans="1:19" hidden="1" x14ac:dyDescent="0.25">
      <c r="A66" s="15">
        <v>277</v>
      </c>
      <c r="B66" s="25" t="s">
        <v>94</v>
      </c>
      <c r="C66" s="20">
        <f t="shared" si="13"/>
        <v>13542352.76</v>
      </c>
      <c r="D66" s="21">
        <f t="shared" si="14"/>
        <v>283734.43</v>
      </c>
      <c r="E66" s="22"/>
      <c r="F66" s="26">
        <v>1728638</v>
      </c>
      <c r="G66" s="26">
        <v>5217052.0599999996</v>
      </c>
      <c r="H66" s="26">
        <v>3012148.43</v>
      </c>
      <c r="I66" s="26">
        <v>1416561.48</v>
      </c>
      <c r="J66" s="26">
        <v>1884218.36</v>
      </c>
      <c r="K66" s="22"/>
      <c r="L66" s="23"/>
      <c r="M66" s="22"/>
      <c r="N66" s="27"/>
      <c r="O66" s="27"/>
      <c r="P66" s="22"/>
      <c r="Q66" s="27"/>
      <c r="R66" s="22"/>
      <c r="S66" s="22"/>
    </row>
    <row r="67" spans="1:19" hidden="1" x14ac:dyDescent="0.25">
      <c r="A67" s="15">
        <v>278</v>
      </c>
      <c r="B67" s="25" t="s">
        <v>95</v>
      </c>
      <c r="C67" s="20">
        <f t="shared" si="13"/>
        <v>13522749.609999999</v>
      </c>
      <c r="D67" s="21">
        <f t="shared" si="14"/>
        <v>283323.71000000002</v>
      </c>
      <c r="E67" s="22"/>
      <c r="F67" s="26">
        <v>1316316.79</v>
      </c>
      <c r="G67" s="26">
        <v>3952849.93</v>
      </c>
      <c r="H67" s="26">
        <v>2282251.2599999998</v>
      </c>
      <c r="I67" s="26">
        <v>1073316.68</v>
      </c>
      <c r="J67" s="26">
        <v>1297649.47</v>
      </c>
      <c r="K67" s="22"/>
      <c r="L67" s="23"/>
      <c r="M67" s="22"/>
      <c r="N67" s="17" t="s">
        <v>48</v>
      </c>
      <c r="O67" s="18">
        <v>3317041.77</v>
      </c>
      <c r="P67" s="22"/>
      <c r="Q67" s="27"/>
      <c r="R67" s="22"/>
      <c r="S67" s="22"/>
    </row>
    <row r="68" spans="1:19" hidden="1" x14ac:dyDescent="0.25">
      <c r="A68" s="15">
        <v>279</v>
      </c>
      <c r="B68" s="25" t="s">
        <v>96</v>
      </c>
      <c r="C68" s="20">
        <f t="shared" si="13"/>
        <v>13581174.550000001</v>
      </c>
      <c r="D68" s="21">
        <f t="shared" si="14"/>
        <v>284547.81</v>
      </c>
      <c r="E68" s="22"/>
      <c r="F68" s="26">
        <v>1322003.93</v>
      </c>
      <c r="G68" s="26">
        <v>3969928.19</v>
      </c>
      <c r="H68" s="26">
        <v>2292111.7000000002</v>
      </c>
      <c r="I68" s="26">
        <v>1077953.94</v>
      </c>
      <c r="J68" s="26">
        <v>1303255.96</v>
      </c>
      <c r="K68" s="22"/>
      <c r="L68" s="23"/>
      <c r="M68" s="22"/>
      <c r="N68" s="22" t="s">
        <v>48</v>
      </c>
      <c r="O68" s="24">
        <v>3331373.02</v>
      </c>
      <c r="P68" s="22"/>
      <c r="Q68" s="27"/>
      <c r="R68" s="22"/>
      <c r="S68" s="22"/>
    </row>
    <row r="69" spans="1:19" hidden="1" x14ac:dyDescent="0.25">
      <c r="A69" s="15">
        <v>280</v>
      </c>
      <c r="B69" s="25" t="s">
        <v>394</v>
      </c>
      <c r="C69" s="20">
        <f t="shared" si="13"/>
        <v>3259238.25</v>
      </c>
      <c r="D69" s="21">
        <f t="shared" si="14"/>
        <v>65099.59</v>
      </c>
      <c r="E69" s="22">
        <v>152101.84</v>
      </c>
      <c r="F69" s="22"/>
      <c r="G69" s="22"/>
      <c r="H69" s="22"/>
      <c r="I69" s="22"/>
      <c r="J69" s="22"/>
      <c r="K69" s="22"/>
      <c r="L69" s="23"/>
      <c r="M69" s="22"/>
      <c r="N69" s="22"/>
      <c r="O69" s="27"/>
      <c r="P69" s="26">
        <v>3042036.82</v>
      </c>
      <c r="Q69" s="27"/>
      <c r="R69" s="22"/>
      <c r="S69" s="22"/>
    </row>
    <row r="70" spans="1:19" ht="24.95" hidden="1" customHeight="1" x14ac:dyDescent="0.25">
      <c r="A70" s="15">
        <v>281</v>
      </c>
      <c r="B70" s="25" t="s">
        <v>395</v>
      </c>
      <c r="C70" s="20">
        <f t="shared" si="13"/>
        <v>5307000</v>
      </c>
      <c r="D70" s="21">
        <f t="shared" si="14"/>
        <v>107000</v>
      </c>
      <c r="E70" s="22">
        <v>200000</v>
      </c>
      <c r="F70" s="22"/>
      <c r="G70" s="22"/>
      <c r="H70" s="22"/>
      <c r="I70" s="22"/>
      <c r="J70" s="22"/>
      <c r="K70" s="22"/>
      <c r="L70" s="23">
        <v>2</v>
      </c>
      <c r="M70" s="22">
        <v>5000000</v>
      </c>
      <c r="N70" s="22"/>
      <c r="O70" s="27"/>
      <c r="P70" s="26"/>
      <c r="Q70" s="22"/>
      <c r="R70" s="22"/>
      <c r="S70" s="22"/>
    </row>
    <row r="71" spans="1:19" hidden="1" x14ac:dyDescent="0.25">
      <c r="A71" s="15">
        <v>282</v>
      </c>
      <c r="B71" s="25" t="s">
        <v>396</v>
      </c>
      <c r="C71" s="20">
        <f t="shared" si="13"/>
        <v>14122079.76</v>
      </c>
      <c r="D71" s="21">
        <f t="shared" si="14"/>
        <v>294250</v>
      </c>
      <c r="E71" s="22">
        <v>77829.759999999995</v>
      </c>
      <c r="F71" s="22"/>
      <c r="G71" s="22"/>
      <c r="H71" s="22"/>
      <c r="I71" s="22"/>
      <c r="J71" s="22"/>
      <c r="K71" s="22"/>
      <c r="L71" s="23">
        <v>5</v>
      </c>
      <c r="M71" s="22">
        <v>13750000</v>
      </c>
      <c r="N71" s="22"/>
      <c r="O71" s="27"/>
      <c r="P71" s="26"/>
      <c r="Q71" s="22"/>
      <c r="R71" s="22"/>
      <c r="S71" s="22"/>
    </row>
    <row r="72" spans="1:19" ht="24.95" hidden="1" customHeight="1" x14ac:dyDescent="0.25">
      <c r="A72" s="15">
        <v>283</v>
      </c>
      <c r="B72" s="25" t="s">
        <v>237</v>
      </c>
      <c r="C72" s="20">
        <f t="shared" si="13"/>
        <v>8333463.9800000004</v>
      </c>
      <c r="D72" s="21">
        <f t="shared" si="14"/>
        <v>174599.7</v>
      </c>
      <c r="E72" s="22"/>
      <c r="F72" s="22"/>
      <c r="G72" s="22"/>
      <c r="H72" s="22"/>
      <c r="I72" s="22"/>
      <c r="J72" s="22"/>
      <c r="K72" s="22"/>
      <c r="L72" s="23"/>
      <c r="M72" s="22"/>
      <c r="N72" s="22" t="s">
        <v>48</v>
      </c>
      <c r="O72" s="24">
        <v>3152691.71</v>
      </c>
      <c r="P72" s="22"/>
      <c r="Q72" s="26">
        <v>5006172.57</v>
      </c>
      <c r="R72" s="22"/>
      <c r="S72" s="22"/>
    </row>
    <row r="73" spans="1:19" ht="24.95" hidden="1" customHeight="1" x14ac:dyDescent="0.25">
      <c r="A73" s="15">
        <v>284</v>
      </c>
      <c r="B73" s="25" t="s">
        <v>238</v>
      </c>
      <c r="C73" s="20">
        <f t="shared" si="13"/>
        <v>26042498.02</v>
      </c>
      <c r="D73" s="21">
        <f t="shared" si="14"/>
        <v>545632.91</v>
      </c>
      <c r="E73" s="22"/>
      <c r="F73" s="27"/>
      <c r="G73" s="26">
        <v>2700000</v>
      </c>
      <c r="H73" s="26">
        <v>1700000</v>
      </c>
      <c r="I73" s="26">
        <v>600000</v>
      </c>
      <c r="J73" s="26">
        <v>1000000</v>
      </c>
      <c r="K73" s="22"/>
      <c r="L73" s="23"/>
      <c r="M73" s="22"/>
      <c r="N73" s="22" t="s">
        <v>48</v>
      </c>
      <c r="O73" s="26">
        <v>6296903.9000000004</v>
      </c>
      <c r="P73" s="26">
        <v>2297963.6800000002</v>
      </c>
      <c r="Q73" s="26"/>
      <c r="R73" s="22">
        <v>10901997.529999999</v>
      </c>
      <c r="S73" s="22"/>
    </row>
    <row r="74" spans="1:19" ht="24.95" hidden="1" customHeight="1" x14ac:dyDescent="0.25">
      <c r="A74" s="15">
        <v>285</v>
      </c>
      <c r="B74" s="25" t="s">
        <v>239</v>
      </c>
      <c r="C74" s="20">
        <f t="shared" si="13"/>
        <v>25767840.800000001</v>
      </c>
      <c r="D74" s="21">
        <f t="shared" si="14"/>
        <v>539878.40000000002</v>
      </c>
      <c r="E74" s="22"/>
      <c r="F74" s="22"/>
      <c r="G74" s="24">
        <v>2700000</v>
      </c>
      <c r="H74" s="26">
        <v>1700000</v>
      </c>
      <c r="I74" s="26">
        <v>600000</v>
      </c>
      <c r="J74" s="26">
        <v>1000000</v>
      </c>
      <c r="K74" s="22"/>
      <c r="L74" s="23"/>
      <c r="M74" s="22"/>
      <c r="N74" s="22" t="s">
        <v>48</v>
      </c>
      <c r="O74" s="26">
        <v>6230493.5999999996</v>
      </c>
      <c r="P74" s="26">
        <v>2273728.2000000002</v>
      </c>
      <c r="Q74" s="26"/>
      <c r="R74" s="22">
        <v>10723740.6</v>
      </c>
      <c r="S74" s="22"/>
    </row>
    <row r="75" spans="1:19" ht="24.95" hidden="1" customHeight="1" x14ac:dyDescent="0.25">
      <c r="A75" s="15">
        <v>286</v>
      </c>
      <c r="B75" s="25" t="s">
        <v>397</v>
      </c>
      <c r="C75" s="20">
        <f t="shared" si="13"/>
        <v>11187568.24</v>
      </c>
      <c r="D75" s="21">
        <f t="shared" si="14"/>
        <v>227910</v>
      </c>
      <c r="E75" s="22">
        <v>309658.23999999999</v>
      </c>
      <c r="F75" s="22"/>
      <c r="G75" s="22"/>
      <c r="H75" s="22"/>
      <c r="I75" s="22"/>
      <c r="J75" s="22"/>
      <c r="K75" s="22"/>
      <c r="L75" s="23"/>
      <c r="M75" s="22"/>
      <c r="N75" s="22"/>
      <c r="O75" s="27"/>
      <c r="P75" s="26"/>
      <c r="Q75" s="27"/>
      <c r="R75" s="22">
        <v>10650000</v>
      </c>
      <c r="S75" s="22"/>
    </row>
    <row r="76" spans="1:19" hidden="1" x14ac:dyDescent="0.25">
      <c r="A76" s="15">
        <v>287</v>
      </c>
      <c r="B76" s="25" t="s">
        <v>240</v>
      </c>
      <c r="C76" s="20">
        <f t="shared" si="13"/>
        <v>49214189.869999997</v>
      </c>
      <c r="D76" s="21">
        <f t="shared" si="14"/>
        <v>1031117.74</v>
      </c>
      <c r="E76" s="22"/>
      <c r="F76" s="26">
        <v>3046862.46</v>
      </c>
      <c r="G76" s="26">
        <v>9628832.1400000006</v>
      </c>
      <c r="H76" s="26">
        <v>6989347.6399999997</v>
      </c>
      <c r="I76" s="26">
        <v>3342376.36</v>
      </c>
      <c r="J76" s="26">
        <v>3997377.21</v>
      </c>
      <c r="K76" s="22"/>
      <c r="L76" s="23"/>
      <c r="M76" s="22"/>
      <c r="N76" s="22" t="s">
        <v>48</v>
      </c>
      <c r="O76" s="24">
        <v>12251372.140000001</v>
      </c>
      <c r="P76" s="22"/>
      <c r="Q76" s="24">
        <v>8926904.1799999997</v>
      </c>
      <c r="R76" s="22"/>
      <c r="S76" s="22"/>
    </row>
    <row r="77" spans="1:19" hidden="1" x14ac:dyDescent="0.25">
      <c r="A77" s="15">
        <v>288</v>
      </c>
      <c r="B77" s="25" t="s">
        <v>241</v>
      </c>
      <c r="C77" s="20">
        <f t="shared" si="13"/>
        <v>18869719.399999999</v>
      </c>
      <c r="D77" s="21">
        <f t="shared" si="14"/>
        <v>395351.47</v>
      </c>
      <c r="E77" s="22"/>
      <c r="F77" s="27"/>
      <c r="G77" s="26">
        <v>18474367.93</v>
      </c>
      <c r="H77" s="22"/>
      <c r="I77" s="22"/>
      <c r="J77" s="22"/>
      <c r="K77" s="22"/>
      <c r="L77" s="23"/>
      <c r="M77" s="22"/>
      <c r="N77" s="22"/>
      <c r="O77" s="27"/>
      <c r="P77" s="22"/>
      <c r="Q77" s="27"/>
      <c r="R77" s="22"/>
      <c r="S77" s="22"/>
    </row>
    <row r="78" spans="1:19" hidden="1" x14ac:dyDescent="0.25">
      <c r="A78" s="15">
        <v>289</v>
      </c>
      <c r="B78" s="25" t="s">
        <v>97</v>
      </c>
      <c r="C78" s="20">
        <f t="shared" si="13"/>
        <v>74697279.090000004</v>
      </c>
      <c r="D78" s="21">
        <f t="shared" si="14"/>
        <v>1565030.13</v>
      </c>
      <c r="E78" s="22"/>
      <c r="F78" s="27"/>
      <c r="G78" s="24">
        <v>37949350.909999996</v>
      </c>
      <c r="H78" s="27"/>
      <c r="I78" s="27"/>
      <c r="J78" s="27"/>
      <c r="K78" s="22"/>
      <c r="L78" s="23"/>
      <c r="M78" s="22"/>
      <c r="N78" s="22"/>
      <c r="O78" s="22"/>
      <c r="P78" s="22"/>
      <c r="Q78" s="24">
        <v>35182898.049999997</v>
      </c>
      <c r="R78" s="22"/>
      <c r="S78" s="22"/>
    </row>
    <row r="79" spans="1:19" hidden="1" x14ac:dyDescent="0.25">
      <c r="A79" s="15">
        <v>290</v>
      </c>
      <c r="B79" s="25" t="s">
        <v>98</v>
      </c>
      <c r="C79" s="20">
        <f t="shared" si="13"/>
        <v>13457833.73</v>
      </c>
      <c r="D79" s="21">
        <f t="shared" si="14"/>
        <v>281963.62</v>
      </c>
      <c r="E79" s="22"/>
      <c r="F79" s="27"/>
      <c r="G79" s="22"/>
      <c r="H79" s="26">
        <v>6426832.7300000004</v>
      </c>
      <c r="I79" s="26">
        <v>3073376.07</v>
      </c>
      <c r="J79" s="26">
        <v>3675661.31</v>
      </c>
      <c r="K79" s="22"/>
      <c r="L79" s="23"/>
      <c r="M79" s="22"/>
      <c r="N79" s="22"/>
      <c r="O79" s="27"/>
      <c r="P79" s="22"/>
      <c r="Q79" s="27"/>
      <c r="R79" s="22"/>
      <c r="S79" s="22"/>
    </row>
    <row r="80" spans="1:19" hidden="1" x14ac:dyDescent="0.25">
      <c r="A80" s="15">
        <v>291</v>
      </c>
      <c r="B80" s="25" t="s">
        <v>398</v>
      </c>
      <c r="C80" s="20">
        <f t="shared" si="13"/>
        <v>36185677.759999998</v>
      </c>
      <c r="D80" s="21">
        <f t="shared" si="14"/>
        <v>722767.88</v>
      </c>
      <c r="E80" s="22">
        <v>1688709.99</v>
      </c>
      <c r="F80" s="27"/>
      <c r="G80" s="27"/>
      <c r="H80" s="24">
        <v>10150480.289999999</v>
      </c>
      <c r="I80" s="24">
        <v>4854061.79</v>
      </c>
      <c r="J80" s="24">
        <v>5805305.54</v>
      </c>
      <c r="K80" s="22"/>
      <c r="L80" s="23"/>
      <c r="M80" s="22"/>
      <c r="N80" s="22"/>
      <c r="O80" s="22"/>
      <c r="P80" s="22"/>
      <c r="Q80" s="24">
        <v>12964352.27</v>
      </c>
      <c r="R80" s="22"/>
      <c r="S80" s="22"/>
    </row>
    <row r="81" spans="1:19" hidden="1" x14ac:dyDescent="0.25">
      <c r="A81" s="15">
        <v>292</v>
      </c>
      <c r="B81" s="25" t="s">
        <v>399</v>
      </c>
      <c r="C81" s="20">
        <f t="shared" si="13"/>
        <v>9170327.9100000001</v>
      </c>
      <c r="D81" s="21">
        <f t="shared" si="14"/>
        <v>183166.9</v>
      </c>
      <c r="E81" s="22">
        <v>427960.05</v>
      </c>
      <c r="F81" s="27"/>
      <c r="G81" s="27"/>
      <c r="H81" s="22"/>
      <c r="I81" s="22"/>
      <c r="J81" s="22"/>
      <c r="K81" s="22"/>
      <c r="L81" s="23"/>
      <c r="M81" s="22"/>
      <c r="N81" s="22" t="s">
        <v>50</v>
      </c>
      <c r="O81" s="24">
        <v>8559200.9600000009</v>
      </c>
      <c r="P81" s="22"/>
      <c r="Q81" s="22"/>
      <c r="R81" s="22"/>
      <c r="S81" s="22"/>
    </row>
    <row r="82" spans="1:19" hidden="1" x14ac:dyDescent="0.25">
      <c r="A82" s="15">
        <v>293</v>
      </c>
      <c r="B82" s="25" t="s">
        <v>242</v>
      </c>
      <c r="C82" s="20">
        <f t="shared" si="13"/>
        <v>5005579.29</v>
      </c>
      <c r="D82" s="21">
        <f t="shared" si="14"/>
        <v>104875.07</v>
      </c>
      <c r="E82" s="22"/>
      <c r="F82" s="24"/>
      <c r="G82" s="27"/>
      <c r="H82" s="27"/>
      <c r="I82" s="27"/>
      <c r="J82" s="27"/>
      <c r="K82" s="22"/>
      <c r="L82" s="23"/>
      <c r="M82" s="22"/>
      <c r="N82" s="22"/>
      <c r="O82" s="26"/>
      <c r="P82" s="22"/>
      <c r="Q82" s="26">
        <v>4900704.22</v>
      </c>
      <c r="R82" s="22"/>
      <c r="S82" s="22"/>
    </row>
    <row r="83" spans="1:19" hidden="1" x14ac:dyDescent="0.25">
      <c r="A83" s="15">
        <v>294</v>
      </c>
      <c r="B83" s="25" t="s">
        <v>243</v>
      </c>
      <c r="C83" s="20">
        <f t="shared" si="13"/>
        <v>6834526.6299999999</v>
      </c>
      <c r="D83" s="21">
        <f t="shared" si="14"/>
        <v>143194.51</v>
      </c>
      <c r="E83" s="22"/>
      <c r="F83" s="27"/>
      <c r="G83" s="27"/>
      <c r="H83" s="24"/>
      <c r="I83" s="24"/>
      <c r="J83" s="24"/>
      <c r="K83" s="22"/>
      <c r="L83" s="23"/>
      <c r="M83" s="22"/>
      <c r="N83" s="22"/>
      <c r="O83" s="27"/>
      <c r="P83" s="22"/>
      <c r="Q83" s="26">
        <v>6691332.1200000001</v>
      </c>
      <c r="R83" s="22"/>
      <c r="S83" s="22"/>
    </row>
    <row r="84" spans="1:19" hidden="1" x14ac:dyDescent="0.25">
      <c r="A84" s="15">
        <v>295</v>
      </c>
      <c r="B84" s="25" t="s">
        <v>400</v>
      </c>
      <c r="C84" s="20">
        <f t="shared" si="13"/>
        <v>5670196.7199999997</v>
      </c>
      <c r="D84" s="21">
        <f t="shared" si="14"/>
        <v>117700</v>
      </c>
      <c r="E84" s="22">
        <v>52496.72</v>
      </c>
      <c r="F84" s="27"/>
      <c r="G84" s="27"/>
      <c r="H84" s="24"/>
      <c r="I84" s="24"/>
      <c r="J84" s="24"/>
      <c r="K84" s="22"/>
      <c r="L84" s="23">
        <v>2</v>
      </c>
      <c r="M84" s="22">
        <v>5500000</v>
      </c>
      <c r="N84" s="22"/>
      <c r="O84" s="27"/>
      <c r="P84" s="22"/>
      <c r="Q84" s="26"/>
      <c r="R84" s="22"/>
      <c r="S84" s="22"/>
    </row>
    <row r="85" spans="1:19" hidden="1" x14ac:dyDescent="0.25">
      <c r="A85" s="15">
        <v>296</v>
      </c>
      <c r="B85" s="25" t="s">
        <v>401</v>
      </c>
      <c r="C85" s="20">
        <f t="shared" si="13"/>
        <v>6276301.25</v>
      </c>
      <c r="D85" s="21">
        <f t="shared" si="14"/>
        <v>131498.76999999999</v>
      </c>
      <c r="E85" s="22"/>
      <c r="F85" s="27"/>
      <c r="G85" s="24">
        <v>2422849.33</v>
      </c>
      <c r="H85" s="27"/>
      <c r="I85" s="24">
        <v>841042.79</v>
      </c>
      <c r="J85" s="24">
        <v>1005852.13</v>
      </c>
      <c r="K85" s="22"/>
      <c r="L85" s="23"/>
      <c r="M85" s="22"/>
      <c r="N85" s="22"/>
      <c r="O85" s="27"/>
      <c r="P85" s="22"/>
      <c r="Q85" s="26">
        <v>1875058.23</v>
      </c>
      <c r="R85" s="22"/>
      <c r="S85" s="22"/>
    </row>
    <row r="86" spans="1:19" hidden="1" x14ac:dyDescent="0.25">
      <c r="A86" s="15">
        <v>297</v>
      </c>
      <c r="B86" s="25" t="s">
        <v>244</v>
      </c>
      <c r="C86" s="20">
        <f t="shared" si="13"/>
        <v>25810399.600000001</v>
      </c>
      <c r="D86" s="21">
        <f t="shared" si="14"/>
        <v>540770.06999999995</v>
      </c>
      <c r="E86" s="22"/>
      <c r="F86" s="27"/>
      <c r="G86" s="27"/>
      <c r="H86" s="27"/>
      <c r="I86" s="27"/>
      <c r="J86" s="27"/>
      <c r="K86" s="22"/>
      <c r="L86" s="23"/>
      <c r="M86" s="22"/>
      <c r="N86" s="22"/>
      <c r="O86" s="24"/>
      <c r="P86" s="22"/>
      <c r="Q86" s="24"/>
      <c r="R86" s="22">
        <v>25269629.530000001</v>
      </c>
      <c r="S86" s="22"/>
    </row>
    <row r="87" spans="1:19" hidden="1" x14ac:dyDescent="0.25">
      <c r="A87" s="15">
        <v>298</v>
      </c>
      <c r="B87" s="25" t="s">
        <v>245</v>
      </c>
      <c r="C87" s="20">
        <f t="shared" si="13"/>
        <v>5004860</v>
      </c>
      <c r="D87" s="21">
        <f t="shared" si="14"/>
        <v>104860</v>
      </c>
      <c r="E87" s="22"/>
      <c r="F87" s="22"/>
      <c r="G87" s="27"/>
      <c r="H87" s="22">
        <v>2500000</v>
      </c>
      <c r="I87" s="22">
        <v>900000</v>
      </c>
      <c r="J87" s="22">
        <v>1500000</v>
      </c>
      <c r="K87" s="22"/>
      <c r="L87" s="23"/>
      <c r="M87" s="22"/>
      <c r="N87" s="22"/>
      <c r="O87" s="26"/>
      <c r="P87" s="22"/>
      <c r="Q87" s="26"/>
      <c r="R87" s="22"/>
      <c r="S87" s="22"/>
    </row>
    <row r="88" spans="1:19" hidden="1" x14ac:dyDescent="0.25">
      <c r="A88" s="15">
        <v>299</v>
      </c>
      <c r="B88" s="25" t="s">
        <v>103</v>
      </c>
      <c r="C88" s="20">
        <f t="shared" si="13"/>
        <v>28230786.82</v>
      </c>
      <c r="D88" s="21">
        <f t="shared" si="14"/>
        <v>591481.14</v>
      </c>
      <c r="E88" s="22"/>
      <c r="F88" s="26">
        <v>3103539.87</v>
      </c>
      <c r="G88" s="24">
        <v>9861018.9800000004</v>
      </c>
      <c r="H88" s="26">
        <v>7157867.5800000001</v>
      </c>
      <c r="I88" s="26">
        <v>3423051.87</v>
      </c>
      <c r="J88" s="26">
        <v>4093827.38</v>
      </c>
      <c r="K88" s="22"/>
      <c r="L88" s="23"/>
      <c r="M88" s="22"/>
      <c r="N88" s="22"/>
      <c r="O88" s="22"/>
      <c r="P88" s="22"/>
      <c r="Q88" s="27"/>
      <c r="R88" s="22"/>
      <c r="S88" s="22"/>
    </row>
    <row r="89" spans="1:19" ht="25.5" hidden="1" x14ac:dyDescent="0.25">
      <c r="A89" s="15">
        <v>300</v>
      </c>
      <c r="B89" s="25" t="s">
        <v>402</v>
      </c>
      <c r="C89" s="20">
        <f t="shared" si="13"/>
        <v>16239021.73</v>
      </c>
      <c r="D89" s="21">
        <f t="shared" si="14"/>
        <v>324356.03999999998</v>
      </c>
      <c r="E89" s="22">
        <v>757841.22</v>
      </c>
      <c r="F89" s="22"/>
      <c r="G89" s="26">
        <v>6670071.1100000003</v>
      </c>
      <c r="H89" s="27"/>
      <c r="I89" s="27"/>
      <c r="J89" s="27"/>
      <c r="K89" s="22"/>
      <c r="L89" s="23"/>
      <c r="M89" s="22"/>
      <c r="N89" s="22" t="s">
        <v>48</v>
      </c>
      <c r="O89" s="26">
        <v>8486753.3599999994</v>
      </c>
      <c r="P89" s="22"/>
      <c r="Q89" s="22"/>
      <c r="R89" s="22"/>
      <c r="S89" s="22"/>
    </row>
    <row r="90" spans="1:19" ht="25.5" hidden="1" x14ac:dyDescent="0.25">
      <c r="A90" s="15">
        <v>301</v>
      </c>
      <c r="B90" s="25" t="s">
        <v>104</v>
      </c>
      <c r="C90" s="20">
        <f t="shared" si="13"/>
        <v>16050999.699999999</v>
      </c>
      <c r="D90" s="21">
        <f t="shared" si="14"/>
        <v>336294.69</v>
      </c>
      <c r="E90" s="22"/>
      <c r="F90" s="22"/>
      <c r="G90" s="24">
        <v>15714705.01</v>
      </c>
      <c r="H90" s="22"/>
      <c r="I90" s="22"/>
      <c r="J90" s="22"/>
      <c r="K90" s="22"/>
      <c r="L90" s="23"/>
      <c r="M90" s="22"/>
      <c r="N90" s="22"/>
      <c r="O90" s="22"/>
      <c r="P90" s="22"/>
      <c r="Q90" s="22"/>
      <c r="R90" s="22"/>
      <c r="S90" s="22"/>
    </row>
    <row r="91" spans="1:19" ht="25.5" hidden="1" x14ac:dyDescent="0.25">
      <c r="A91" s="15">
        <v>302</v>
      </c>
      <c r="B91" s="25" t="s">
        <v>246</v>
      </c>
      <c r="C91" s="20">
        <f t="shared" si="13"/>
        <v>6859530.8200000003</v>
      </c>
      <c r="D91" s="21">
        <f t="shared" si="14"/>
        <v>143718.39000000001</v>
      </c>
      <c r="E91" s="22"/>
      <c r="F91" s="27"/>
      <c r="G91" s="26">
        <v>6715812.4299999997</v>
      </c>
      <c r="H91" s="22"/>
      <c r="I91" s="22"/>
      <c r="J91" s="22"/>
      <c r="K91" s="22"/>
      <c r="L91" s="23"/>
      <c r="M91" s="22"/>
      <c r="N91" s="22"/>
      <c r="O91" s="27"/>
      <c r="P91" s="22"/>
      <c r="Q91" s="27"/>
      <c r="R91" s="22"/>
      <c r="S91" s="22"/>
    </row>
    <row r="92" spans="1:19" ht="25.5" hidden="1" x14ac:dyDescent="0.25">
      <c r="A92" s="15">
        <v>303</v>
      </c>
      <c r="B92" s="25" t="s">
        <v>247</v>
      </c>
      <c r="C92" s="20">
        <f t="shared" si="13"/>
        <v>9581339.9499999993</v>
      </c>
      <c r="D92" s="21">
        <f t="shared" si="14"/>
        <v>200744.74</v>
      </c>
      <c r="E92" s="22"/>
      <c r="F92" s="22">
        <v>1644882.18</v>
      </c>
      <c r="G92" s="22"/>
      <c r="H92" s="27">
        <v>3773258.15</v>
      </c>
      <c r="I92" s="27">
        <v>1804437.28</v>
      </c>
      <c r="J92" s="27">
        <v>2158017.6</v>
      </c>
      <c r="K92" s="22"/>
      <c r="L92" s="23"/>
      <c r="M92" s="22"/>
      <c r="N92" s="22"/>
      <c r="O92" s="22"/>
      <c r="P92" s="22"/>
      <c r="Q92" s="24"/>
      <c r="R92" s="22"/>
      <c r="S92" s="22"/>
    </row>
    <row r="93" spans="1:19" hidden="1" x14ac:dyDescent="0.25">
      <c r="A93" s="15">
        <v>304</v>
      </c>
      <c r="B93" s="25" t="s">
        <v>248</v>
      </c>
      <c r="C93" s="20">
        <f t="shared" si="13"/>
        <v>13736542.84</v>
      </c>
      <c r="D93" s="21">
        <f t="shared" si="14"/>
        <v>287803.03000000003</v>
      </c>
      <c r="E93" s="22"/>
      <c r="F93" s="22"/>
      <c r="G93" s="22"/>
      <c r="H93" s="22"/>
      <c r="I93" s="22"/>
      <c r="J93" s="22"/>
      <c r="K93" s="22"/>
      <c r="L93" s="23"/>
      <c r="M93" s="22"/>
      <c r="N93" s="22" t="s">
        <v>48</v>
      </c>
      <c r="O93" s="24">
        <v>7779930.4199999999</v>
      </c>
      <c r="P93" s="22"/>
      <c r="Q93" s="24">
        <v>5668809.3899999997</v>
      </c>
      <c r="R93" s="22"/>
      <c r="S93" s="22"/>
    </row>
    <row r="94" spans="1:19" hidden="1" x14ac:dyDescent="0.25">
      <c r="A94" s="15">
        <v>305</v>
      </c>
      <c r="B94" s="25" t="s">
        <v>105</v>
      </c>
      <c r="C94" s="20">
        <f t="shared" si="13"/>
        <v>28212310.530000001</v>
      </c>
      <c r="D94" s="21">
        <f t="shared" si="14"/>
        <v>591094.03</v>
      </c>
      <c r="E94" s="22"/>
      <c r="F94" s="26">
        <v>1924618.67</v>
      </c>
      <c r="G94" s="26">
        <v>6082266.71</v>
      </c>
      <c r="H94" s="26">
        <v>4414977.42</v>
      </c>
      <c r="I94" s="26">
        <v>2111286.62</v>
      </c>
      <c r="J94" s="26">
        <v>2525032.52</v>
      </c>
      <c r="K94" s="22"/>
      <c r="L94" s="23"/>
      <c r="M94" s="22"/>
      <c r="N94" s="22" t="s">
        <v>48</v>
      </c>
      <c r="O94" s="24">
        <v>7738852.6299999999</v>
      </c>
      <c r="P94" s="26">
        <v>2824181.93</v>
      </c>
      <c r="Q94" s="27"/>
      <c r="R94" s="22"/>
      <c r="S94" s="22"/>
    </row>
    <row r="95" spans="1:19" hidden="1" x14ac:dyDescent="0.25">
      <c r="A95" s="15">
        <v>306</v>
      </c>
      <c r="B95" s="25" t="s">
        <v>106</v>
      </c>
      <c r="C95" s="20">
        <f t="shared" si="13"/>
        <v>39848869.07</v>
      </c>
      <c r="D95" s="21">
        <f t="shared" si="14"/>
        <v>834898.96</v>
      </c>
      <c r="E95" s="22"/>
      <c r="F95" s="24">
        <v>3028064.3</v>
      </c>
      <c r="G95" s="24">
        <v>9569425.3599999994</v>
      </c>
      <c r="H95" s="24">
        <v>6946225.6299999999</v>
      </c>
      <c r="I95" s="24">
        <v>3321754.98</v>
      </c>
      <c r="J95" s="24">
        <v>3972714.69</v>
      </c>
      <c r="K95" s="22"/>
      <c r="L95" s="23"/>
      <c r="M95" s="22"/>
      <c r="N95" s="22" t="s">
        <v>48</v>
      </c>
      <c r="O95" s="26">
        <v>12175785.15</v>
      </c>
      <c r="P95" s="22"/>
      <c r="Q95" s="22"/>
      <c r="R95" s="22"/>
      <c r="S95" s="22"/>
    </row>
    <row r="96" spans="1:19" hidden="1" x14ac:dyDescent="0.25">
      <c r="A96" s="15">
        <v>307</v>
      </c>
      <c r="B96" s="25" t="s">
        <v>107</v>
      </c>
      <c r="C96" s="20">
        <f t="shared" si="13"/>
        <v>23890918.879999999</v>
      </c>
      <c r="D96" s="21">
        <f t="shared" si="14"/>
        <v>500553.81</v>
      </c>
      <c r="E96" s="22"/>
      <c r="F96" s="22"/>
      <c r="G96" s="27"/>
      <c r="H96" s="22"/>
      <c r="I96" s="22"/>
      <c r="J96" s="22"/>
      <c r="K96" s="22"/>
      <c r="L96" s="23"/>
      <c r="M96" s="22"/>
      <c r="N96" s="22" t="s">
        <v>48</v>
      </c>
      <c r="O96" s="24">
        <v>13531038.25</v>
      </c>
      <c r="P96" s="22"/>
      <c r="Q96" s="26">
        <v>9859326.8200000003</v>
      </c>
      <c r="R96" s="22"/>
      <c r="S96" s="22"/>
    </row>
    <row r="97" spans="1:19" hidden="1" x14ac:dyDescent="0.25">
      <c r="A97" s="15">
        <v>308</v>
      </c>
      <c r="B97" s="25" t="s">
        <v>108</v>
      </c>
      <c r="C97" s="20">
        <f t="shared" si="13"/>
        <v>40186350.310000002</v>
      </c>
      <c r="D97" s="21">
        <f t="shared" si="14"/>
        <v>841969.74</v>
      </c>
      <c r="E97" s="22"/>
      <c r="F97" s="26">
        <v>3053709.07</v>
      </c>
      <c r="G97" s="24">
        <v>9650469.1099999994</v>
      </c>
      <c r="H97" s="26">
        <v>7005053.4199999999</v>
      </c>
      <c r="I97" s="26">
        <v>3349887.02</v>
      </c>
      <c r="J97" s="26">
        <v>4006359.72</v>
      </c>
      <c r="K97" s="22"/>
      <c r="L97" s="23"/>
      <c r="M97" s="22"/>
      <c r="N97" s="22" t="s">
        <v>48</v>
      </c>
      <c r="O97" s="26">
        <v>12278902.23</v>
      </c>
      <c r="P97" s="22"/>
      <c r="Q97" s="22"/>
      <c r="R97" s="22"/>
      <c r="S97" s="22"/>
    </row>
    <row r="98" spans="1:19" hidden="1" x14ac:dyDescent="0.25">
      <c r="A98" s="15">
        <v>309</v>
      </c>
      <c r="B98" s="25" t="s">
        <v>249</v>
      </c>
      <c r="C98" s="20">
        <f t="shared" si="13"/>
        <v>16336887.869999999</v>
      </c>
      <c r="D98" s="21">
        <f t="shared" si="14"/>
        <v>342284.51</v>
      </c>
      <c r="E98" s="22"/>
      <c r="F98" s="26">
        <v>4070010.54</v>
      </c>
      <c r="G98" s="27"/>
      <c r="H98" s="22"/>
      <c r="I98" s="22"/>
      <c r="J98" s="22"/>
      <c r="K98" s="22"/>
      <c r="L98" s="23"/>
      <c r="M98" s="22"/>
      <c r="N98" s="22"/>
      <c r="O98" s="22"/>
      <c r="P98" s="22"/>
      <c r="Q98" s="26">
        <v>11924592.82</v>
      </c>
      <c r="R98" s="22"/>
      <c r="S98" s="22"/>
    </row>
    <row r="99" spans="1:19" hidden="1" x14ac:dyDescent="0.25">
      <c r="A99" s="15">
        <v>310</v>
      </c>
      <c r="B99" s="25" t="s">
        <v>109</v>
      </c>
      <c r="C99" s="20">
        <f t="shared" si="13"/>
        <v>12498258.59</v>
      </c>
      <c r="D99" s="21">
        <f t="shared" si="14"/>
        <v>261858.95</v>
      </c>
      <c r="E99" s="22"/>
      <c r="F99" s="22"/>
      <c r="G99" s="22"/>
      <c r="H99" s="22"/>
      <c r="I99" s="22"/>
      <c r="J99" s="22"/>
      <c r="K99" s="22"/>
      <c r="L99" s="23"/>
      <c r="M99" s="22"/>
      <c r="N99" s="22" t="s">
        <v>48</v>
      </c>
      <c r="O99" s="26">
        <v>12236399.640000001</v>
      </c>
      <c r="P99" s="22"/>
      <c r="Q99" s="27"/>
      <c r="R99" s="22"/>
      <c r="S99" s="22"/>
    </row>
    <row r="100" spans="1:19" hidden="1" x14ac:dyDescent="0.25">
      <c r="A100" s="15">
        <v>311</v>
      </c>
      <c r="B100" s="25" t="s">
        <v>110</v>
      </c>
      <c r="C100" s="20">
        <f t="shared" si="13"/>
        <v>40919008.659999996</v>
      </c>
      <c r="D100" s="21">
        <f t="shared" si="14"/>
        <v>857320.13</v>
      </c>
      <c r="E100" s="22"/>
      <c r="F100" s="26">
        <v>3109382.83</v>
      </c>
      <c r="G100" s="26">
        <v>9826411.8499999996</v>
      </c>
      <c r="H100" s="26">
        <v>7132766.21</v>
      </c>
      <c r="I100" s="26">
        <v>3410960.56</v>
      </c>
      <c r="J100" s="26">
        <v>4079401.76</v>
      </c>
      <c r="K100" s="22"/>
      <c r="L100" s="23"/>
      <c r="M100" s="22"/>
      <c r="N100" s="22" t="s">
        <v>48</v>
      </c>
      <c r="O100" s="24">
        <v>12502765.32</v>
      </c>
      <c r="P100" s="22"/>
      <c r="Q100" s="27"/>
      <c r="R100" s="22"/>
      <c r="S100" s="22"/>
    </row>
    <row r="101" spans="1:19" hidden="1" x14ac:dyDescent="0.25">
      <c r="A101" s="15">
        <v>312</v>
      </c>
      <c r="B101" s="25" t="s">
        <v>111</v>
      </c>
      <c r="C101" s="20">
        <f t="shared" si="13"/>
        <v>74080140.579999998</v>
      </c>
      <c r="D101" s="21">
        <f t="shared" si="14"/>
        <v>1552100.07</v>
      </c>
      <c r="E101" s="22"/>
      <c r="F101" s="27"/>
      <c r="G101" s="27"/>
      <c r="H101" s="27"/>
      <c r="I101" s="27"/>
      <c r="J101" s="27"/>
      <c r="K101" s="22"/>
      <c r="L101" s="23"/>
      <c r="M101" s="22"/>
      <c r="N101" s="22" t="s">
        <v>48</v>
      </c>
      <c r="O101" s="24">
        <v>41956578.590000004</v>
      </c>
      <c r="P101" s="27"/>
      <c r="Q101" s="26">
        <v>30571461.920000002</v>
      </c>
      <c r="R101" s="22"/>
      <c r="S101" s="22"/>
    </row>
    <row r="102" spans="1:19" hidden="1" x14ac:dyDescent="0.25">
      <c r="A102" s="15">
        <v>313</v>
      </c>
      <c r="B102" s="25" t="s">
        <v>112</v>
      </c>
      <c r="C102" s="20">
        <f t="shared" si="13"/>
        <v>35657645.93</v>
      </c>
      <c r="D102" s="21">
        <f t="shared" si="14"/>
        <v>747085.98</v>
      </c>
      <c r="E102" s="22"/>
      <c r="F102" s="24">
        <v>3938843.87</v>
      </c>
      <c r="G102" s="24">
        <v>12447712.029999999</v>
      </c>
      <c r="H102" s="24">
        <v>9035507.6799999997</v>
      </c>
      <c r="I102" s="24">
        <v>4320870.67</v>
      </c>
      <c r="J102" s="24">
        <v>5167625.7</v>
      </c>
      <c r="K102" s="22"/>
      <c r="L102" s="23"/>
      <c r="M102" s="22"/>
      <c r="N102" s="22"/>
      <c r="O102" s="27"/>
      <c r="P102" s="22"/>
      <c r="Q102" s="22"/>
      <c r="R102" s="22"/>
      <c r="S102" s="22"/>
    </row>
    <row r="103" spans="1:19" hidden="1" x14ac:dyDescent="0.25">
      <c r="A103" s="15">
        <v>314</v>
      </c>
      <c r="B103" s="25" t="s">
        <v>250</v>
      </c>
      <c r="C103" s="20">
        <f t="shared" si="13"/>
        <v>10252921.439999999</v>
      </c>
      <c r="D103" s="21">
        <f t="shared" si="14"/>
        <v>214815.47</v>
      </c>
      <c r="E103" s="22"/>
      <c r="F103" s="22"/>
      <c r="G103" s="22"/>
      <c r="H103" s="22"/>
      <c r="I103" s="22"/>
      <c r="J103" s="22"/>
      <c r="K103" s="22"/>
      <c r="L103" s="23"/>
      <c r="M103" s="22"/>
      <c r="N103" s="22"/>
      <c r="O103" s="27"/>
      <c r="P103" s="22"/>
      <c r="Q103" s="24">
        <v>10038105.970000001</v>
      </c>
      <c r="R103" s="22"/>
      <c r="S103" s="22"/>
    </row>
    <row r="104" spans="1:19" hidden="1" x14ac:dyDescent="0.25">
      <c r="A104" s="15">
        <v>315</v>
      </c>
      <c r="B104" s="25" t="s">
        <v>251</v>
      </c>
      <c r="C104" s="20">
        <f t="shared" si="13"/>
        <v>7598702.6399999997</v>
      </c>
      <c r="D104" s="21">
        <f t="shared" si="14"/>
        <v>159205.24</v>
      </c>
      <c r="E104" s="22"/>
      <c r="F104" s="27"/>
      <c r="G104" s="27"/>
      <c r="H104" s="27"/>
      <c r="I104" s="27"/>
      <c r="J104" s="27"/>
      <c r="K104" s="22"/>
      <c r="L104" s="23"/>
      <c r="M104" s="22"/>
      <c r="N104" s="22"/>
      <c r="O104" s="27"/>
      <c r="P104" s="22"/>
      <c r="Q104" s="26">
        <v>7439497.4000000004</v>
      </c>
      <c r="R104" s="22"/>
      <c r="S104" s="22"/>
    </row>
    <row r="105" spans="1:19" hidden="1" x14ac:dyDescent="0.25">
      <c r="A105" s="15">
        <v>316</v>
      </c>
      <c r="B105" s="25" t="s">
        <v>113</v>
      </c>
      <c r="C105" s="20">
        <f t="shared" si="13"/>
        <v>7486155.0199999996</v>
      </c>
      <c r="D105" s="21">
        <f t="shared" si="14"/>
        <v>156847.19</v>
      </c>
      <c r="E105" s="22"/>
      <c r="F105" s="27"/>
      <c r="G105" s="22"/>
      <c r="H105" s="22"/>
      <c r="I105" s="22"/>
      <c r="J105" s="22"/>
      <c r="K105" s="22"/>
      <c r="L105" s="23"/>
      <c r="M105" s="22"/>
      <c r="N105" s="22" t="s">
        <v>48</v>
      </c>
      <c r="O105" s="22">
        <v>7329307.8300000001</v>
      </c>
      <c r="P105" s="22"/>
      <c r="Q105" s="26"/>
      <c r="R105" s="22"/>
      <c r="S105" s="22"/>
    </row>
    <row r="106" spans="1:19" hidden="1" x14ac:dyDescent="0.25">
      <c r="A106" s="15">
        <v>317</v>
      </c>
      <c r="B106" s="25" t="s">
        <v>252</v>
      </c>
      <c r="C106" s="20">
        <f t="shared" si="13"/>
        <v>27684369.260000002</v>
      </c>
      <c r="D106" s="21">
        <f t="shared" si="14"/>
        <v>580032.80000000005</v>
      </c>
      <c r="E106" s="22"/>
      <c r="F106" s="24">
        <v>3058093.3</v>
      </c>
      <c r="G106" s="26">
        <v>9664324.3599999994</v>
      </c>
      <c r="H106" s="26">
        <v>7015110.6299999999</v>
      </c>
      <c r="I106" s="26">
        <v>3354696.48</v>
      </c>
      <c r="J106" s="26">
        <v>4012111.69</v>
      </c>
      <c r="K106" s="22"/>
      <c r="L106" s="23"/>
      <c r="M106" s="22"/>
      <c r="N106" s="22"/>
      <c r="O106" s="22"/>
      <c r="P106" s="22"/>
      <c r="Q106" s="27"/>
      <c r="R106" s="22"/>
      <c r="S106" s="22"/>
    </row>
    <row r="107" spans="1:19" hidden="1" x14ac:dyDescent="0.25">
      <c r="A107" s="15">
        <v>318</v>
      </c>
      <c r="B107" s="25" t="s">
        <v>253</v>
      </c>
      <c r="C107" s="20">
        <f t="shared" si="13"/>
        <v>11941685.34</v>
      </c>
      <c r="D107" s="21">
        <f t="shared" si="14"/>
        <v>250197.83</v>
      </c>
      <c r="E107" s="22"/>
      <c r="F107" s="22"/>
      <c r="G107" s="22"/>
      <c r="H107" s="22"/>
      <c r="I107" s="22"/>
      <c r="J107" s="22"/>
      <c r="K107" s="22"/>
      <c r="L107" s="23"/>
      <c r="M107" s="22"/>
      <c r="N107" s="22" t="s">
        <v>48</v>
      </c>
      <c r="O107" s="24">
        <v>4517743.46</v>
      </c>
      <c r="P107" s="22"/>
      <c r="Q107" s="26">
        <v>7173744.0499999998</v>
      </c>
      <c r="R107" s="22"/>
      <c r="S107" s="22"/>
    </row>
    <row r="108" spans="1:19" hidden="1" x14ac:dyDescent="0.25">
      <c r="A108" s="15">
        <v>319</v>
      </c>
      <c r="B108" s="25" t="s">
        <v>254</v>
      </c>
      <c r="C108" s="20">
        <f t="shared" si="13"/>
        <v>4661339.6500000004</v>
      </c>
      <c r="D108" s="21">
        <f t="shared" si="14"/>
        <v>97662.69</v>
      </c>
      <c r="E108" s="22"/>
      <c r="F108" s="27"/>
      <c r="G108" s="27"/>
      <c r="H108" s="27"/>
      <c r="I108" s="27"/>
      <c r="J108" s="27"/>
      <c r="K108" s="22"/>
      <c r="L108" s="23"/>
      <c r="M108" s="22"/>
      <c r="N108" s="22" t="s">
        <v>48</v>
      </c>
      <c r="O108" s="24">
        <v>4563676.96</v>
      </c>
      <c r="P108" s="22"/>
      <c r="Q108" s="22"/>
      <c r="R108" s="22"/>
      <c r="S108" s="22"/>
    </row>
    <row r="109" spans="1:19" hidden="1" x14ac:dyDescent="0.25">
      <c r="A109" s="15">
        <v>320</v>
      </c>
      <c r="B109" s="25" t="s">
        <v>403</v>
      </c>
      <c r="C109" s="20">
        <f t="shared" si="13"/>
        <v>12678071.560000001</v>
      </c>
      <c r="D109" s="21">
        <f t="shared" si="14"/>
        <v>253230.1</v>
      </c>
      <c r="E109" s="22">
        <v>591659.12</v>
      </c>
      <c r="F109" s="22"/>
      <c r="G109" s="22"/>
      <c r="H109" s="22"/>
      <c r="I109" s="22"/>
      <c r="J109" s="22"/>
      <c r="K109" s="22"/>
      <c r="L109" s="23"/>
      <c r="M109" s="22"/>
      <c r="N109" s="22" t="s">
        <v>48</v>
      </c>
      <c r="O109" s="24">
        <v>4572496.1900000004</v>
      </c>
      <c r="P109" s="22"/>
      <c r="Q109" s="24">
        <v>7260686.1500000004</v>
      </c>
      <c r="R109" s="22"/>
      <c r="S109" s="22"/>
    </row>
    <row r="110" spans="1:19" hidden="1" x14ac:dyDescent="0.25">
      <c r="A110" s="15">
        <v>321</v>
      </c>
      <c r="B110" s="25" t="s">
        <v>404</v>
      </c>
      <c r="C110" s="20">
        <f t="shared" si="13"/>
        <v>62614794.909999996</v>
      </c>
      <c r="D110" s="21">
        <f t="shared" si="14"/>
        <v>1250659.52</v>
      </c>
      <c r="E110" s="22">
        <v>2922101.69</v>
      </c>
      <c r="F110" s="24">
        <v>5142416.1399999997</v>
      </c>
      <c r="G110" s="24">
        <v>16339233.65</v>
      </c>
      <c r="H110" s="24">
        <v>11860241.939999999</v>
      </c>
      <c r="I110" s="24">
        <v>5671832.1399999997</v>
      </c>
      <c r="J110" s="24">
        <v>6783274.8499999996</v>
      </c>
      <c r="K110" s="22"/>
      <c r="L110" s="23"/>
      <c r="M110" s="22"/>
      <c r="N110" s="22"/>
      <c r="O110" s="22"/>
      <c r="P110" s="22"/>
      <c r="Q110" s="26">
        <v>12645034.98</v>
      </c>
      <c r="R110" s="22"/>
      <c r="S110" s="22"/>
    </row>
    <row r="111" spans="1:19" hidden="1" x14ac:dyDescent="0.25">
      <c r="A111" s="15">
        <v>322</v>
      </c>
      <c r="B111" s="25" t="s">
        <v>405</v>
      </c>
      <c r="C111" s="20">
        <f t="shared" si="13"/>
        <v>23830444.420000002</v>
      </c>
      <c r="D111" s="21">
        <f t="shared" si="14"/>
        <v>475986.1</v>
      </c>
      <c r="E111" s="22">
        <v>1112117.06</v>
      </c>
      <c r="F111" s="26">
        <v>2718705.54</v>
      </c>
      <c r="G111" s="26">
        <v>8591775.8599999994</v>
      </c>
      <c r="H111" s="26"/>
      <c r="I111" s="26"/>
      <c r="J111" s="26"/>
      <c r="K111" s="22"/>
      <c r="L111" s="23"/>
      <c r="M111" s="22"/>
      <c r="N111" s="22" t="s">
        <v>48</v>
      </c>
      <c r="O111" s="22">
        <v>10931859.859999999</v>
      </c>
      <c r="P111" s="22"/>
      <c r="Q111" s="26"/>
      <c r="R111" s="22"/>
      <c r="S111" s="22"/>
    </row>
    <row r="112" spans="1:19" hidden="1" x14ac:dyDescent="0.25">
      <c r="A112" s="15">
        <v>323</v>
      </c>
      <c r="B112" s="25" t="s">
        <v>255</v>
      </c>
      <c r="C112" s="20">
        <f t="shared" si="13"/>
        <v>12711023.539999999</v>
      </c>
      <c r="D112" s="21">
        <f t="shared" si="14"/>
        <v>266316.73</v>
      </c>
      <c r="E112" s="22"/>
      <c r="F112" s="22"/>
      <c r="G112" s="22"/>
      <c r="H112" s="22"/>
      <c r="I112" s="22"/>
      <c r="J112" s="22"/>
      <c r="K112" s="22"/>
      <c r="L112" s="23"/>
      <c r="M112" s="22"/>
      <c r="N112" s="22" t="s">
        <v>48</v>
      </c>
      <c r="O112" s="26">
        <v>5147405.5</v>
      </c>
      <c r="P112" s="22"/>
      <c r="Q112" s="24">
        <v>7297301.3099999996</v>
      </c>
      <c r="R112" s="22"/>
      <c r="S112" s="22"/>
    </row>
    <row r="113" spans="1:19" hidden="1" x14ac:dyDescent="0.25">
      <c r="A113" s="15">
        <v>324</v>
      </c>
      <c r="B113" s="25" t="s">
        <v>256</v>
      </c>
      <c r="C113" s="20">
        <f t="shared" si="13"/>
        <v>5016116.5</v>
      </c>
      <c r="D113" s="21">
        <f t="shared" si="14"/>
        <v>105095.84</v>
      </c>
      <c r="E113" s="22"/>
      <c r="F113" s="22"/>
      <c r="G113" s="22"/>
      <c r="H113" s="22"/>
      <c r="I113" s="22"/>
      <c r="J113" s="22"/>
      <c r="K113" s="22"/>
      <c r="L113" s="23"/>
      <c r="M113" s="22"/>
      <c r="N113" s="22" t="s">
        <v>48</v>
      </c>
      <c r="O113" s="26">
        <v>4911020.66</v>
      </c>
      <c r="P113" s="22"/>
      <c r="Q113" s="27"/>
      <c r="R113" s="22"/>
      <c r="S113" s="22"/>
    </row>
    <row r="114" spans="1:19" hidden="1" x14ac:dyDescent="0.25">
      <c r="A114" s="15">
        <v>325</v>
      </c>
      <c r="B114" s="25" t="s">
        <v>406</v>
      </c>
      <c r="C114" s="20">
        <f t="shared" si="13"/>
        <v>10947492.130000001</v>
      </c>
      <c r="D114" s="21">
        <f t="shared" si="14"/>
        <v>221952.24</v>
      </c>
      <c r="E114" s="22">
        <v>353939.89</v>
      </c>
      <c r="F114" s="22"/>
      <c r="G114" s="22"/>
      <c r="H114" s="22"/>
      <c r="I114" s="22"/>
      <c r="J114" s="22"/>
      <c r="K114" s="22"/>
      <c r="L114" s="23"/>
      <c r="M114" s="22"/>
      <c r="N114" s="22"/>
      <c r="O114" s="26"/>
      <c r="P114" s="22"/>
      <c r="Q114" s="24"/>
      <c r="R114" s="22">
        <v>10371600</v>
      </c>
      <c r="S114" s="22"/>
    </row>
    <row r="115" spans="1:19" hidden="1" x14ac:dyDescent="0.25">
      <c r="A115" s="15">
        <v>326</v>
      </c>
      <c r="B115" s="25" t="s">
        <v>407</v>
      </c>
      <c r="C115" s="20">
        <f t="shared" si="13"/>
        <v>7733911.4699999997</v>
      </c>
      <c r="D115" s="21">
        <f t="shared" si="14"/>
        <v>154476.10999999999</v>
      </c>
      <c r="E115" s="22">
        <v>360925.49</v>
      </c>
      <c r="F115" s="27"/>
      <c r="G115" s="27"/>
      <c r="H115" s="24">
        <v>1910588.22</v>
      </c>
      <c r="I115" s="24">
        <v>898527.8</v>
      </c>
      <c r="J115" s="27"/>
      <c r="K115" s="22"/>
      <c r="L115" s="23"/>
      <c r="M115" s="22"/>
      <c r="N115" s="22"/>
      <c r="O115" s="22"/>
      <c r="P115" s="22"/>
      <c r="Q115" s="26">
        <v>4409393.8499999996</v>
      </c>
      <c r="R115" s="22"/>
      <c r="S115" s="22"/>
    </row>
    <row r="116" spans="1:19" hidden="1" x14ac:dyDescent="0.25">
      <c r="A116" s="15">
        <v>327</v>
      </c>
      <c r="B116" s="25" t="s">
        <v>257</v>
      </c>
      <c r="C116" s="20">
        <f t="shared" si="13"/>
        <v>10593552.24</v>
      </c>
      <c r="D116" s="21">
        <f t="shared" si="14"/>
        <v>221952.24</v>
      </c>
      <c r="E116" s="22"/>
      <c r="F116" s="22"/>
      <c r="G116" s="22"/>
      <c r="H116" s="22"/>
      <c r="I116" s="22"/>
      <c r="J116" s="22"/>
      <c r="K116" s="22"/>
      <c r="L116" s="23"/>
      <c r="M116" s="22"/>
      <c r="N116" s="22"/>
      <c r="O116" s="24"/>
      <c r="P116" s="22"/>
      <c r="Q116" s="27"/>
      <c r="R116" s="22">
        <v>10371600</v>
      </c>
      <c r="S116" s="22"/>
    </row>
    <row r="117" spans="1:19" hidden="1" x14ac:dyDescent="0.25">
      <c r="A117" s="15">
        <v>328</v>
      </c>
      <c r="B117" s="25" t="s">
        <v>408</v>
      </c>
      <c r="C117" s="20">
        <f t="shared" si="13"/>
        <v>30015722.52</v>
      </c>
      <c r="D117" s="21">
        <f t="shared" si="14"/>
        <v>599530.02</v>
      </c>
      <c r="E117" s="22">
        <v>1400771.07</v>
      </c>
      <c r="F117" s="22"/>
      <c r="G117" s="22"/>
      <c r="H117" s="22"/>
      <c r="I117" s="22"/>
      <c r="J117" s="22"/>
      <c r="K117" s="22"/>
      <c r="L117" s="23"/>
      <c r="M117" s="22"/>
      <c r="N117" s="22" t="s">
        <v>48</v>
      </c>
      <c r="O117" s="24">
        <v>16206576.42</v>
      </c>
      <c r="P117" s="22"/>
      <c r="Q117" s="26">
        <v>11808845.01</v>
      </c>
      <c r="R117" s="22"/>
      <c r="S117" s="22"/>
    </row>
    <row r="118" spans="1:19" hidden="1" x14ac:dyDescent="0.25">
      <c r="A118" s="15">
        <v>329</v>
      </c>
      <c r="B118" s="25" t="s">
        <v>409</v>
      </c>
      <c r="C118" s="20">
        <f t="shared" ref="C118:C175" si="15">ROUND(SUM(D118+E118+F118+G118+H118+I118+J118+K118+M118+O118+P118+Q118+R118+S118),2)</f>
        <v>16720622.51</v>
      </c>
      <c r="D118" s="21">
        <f t="shared" ref="D118:D175" si="16">ROUND((F118+G118+H118+I118+J118+K118+M118+O118+P118+Q118+R118+S118)*0.0214,2)</f>
        <v>333975.46999999997</v>
      </c>
      <c r="E118" s="22">
        <v>780316.53</v>
      </c>
      <c r="F118" s="22"/>
      <c r="G118" s="22"/>
      <c r="H118" s="22"/>
      <c r="I118" s="22"/>
      <c r="J118" s="22"/>
      <c r="K118" s="22"/>
      <c r="L118" s="23"/>
      <c r="M118" s="22"/>
      <c r="N118" s="22" t="s">
        <v>48</v>
      </c>
      <c r="O118" s="24">
        <v>4929215.75</v>
      </c>
      <c r="P118" s="26">
        <v>2849992.1</v>
      </c>
      <c r="Q118" s="24">
        <v>7827122.6600000001</v>
      </c>
      <c r="R118" s="22"/>
      <c r="S118" s="22"/>
    </row>
    <row r="119" spans="1:19" hidden="1" x14ac:dyDescent="0.25">
      <c r="A119" s="15">
        <v>330</v>
      </c>
      <c r="B119" s="25" t="s">
        <v>258</v>
      </c>
      <c r="C119" s="20">
        <f t="shared" si="15"/>
        <v>19448579.379999999</v>
      </c>
      <c r="D119" s="21">
        <f t="shared" si="16"/>
        <v>407479.54</v>
      </c>
      <c r="E119" s="22"/>
      <c r="F119" s="22"/>
      <c r="G119" s="26">
        <v>9880694.0800000001</v>
      </c>
      <c r="H119" s="22"/>
      <c r="I119" s="22"/>
      <c r="J119" s="22"/>
      <c r="K119" s="22"/>
      <c r="L119" s="23"/>
      <c r="M119" s="22"/>
      <c r="N119" s="22"/>
      <c r="O119" s="27"/>
      <c r="P119" s="22"/>
      <c r="Q119" s="24">
        <v>9160405.7599999998</v>
      </c>
      <c r="R119" s="22"/>
      <c r="S119" s="22"/>
    </row>
    <row r="120" spans="1:19" hidden="1" x14ac:dyDescent="0.25">
      <c r="A120" s="15">
        <v>331</v>
      </c>
      <c r="B120" s="25" t="s">
        <v>259</v>
      </c>
      <c r="C120" s="20">
        <f t="shared" si="15"/>
        <v>26269308.449999999</v>
      </c>
      <c r="D120" s="21">
        <f t="shared" si="16"/>
        <v>550384.96</v>
      </c>
      <c r="E120" s="22"/>
      <c r="F120" s="22"/>
      <c r="G120" s="22"/>
      <c r="H120" s="22"/>
      <c r="I120" s="22"/>
      <c r="J120" s="22"/>
      <c r="K120" s="22"/>
      <c r="L120" s="23"/>
      <c r="M120" s="22"/>
      <c r="N120" s="22" t="s">
        <v>48</v>
      </c>
      <c r="O120" s="24">
        <v>14878080.630000001</v>
      </c>
      <c r="P120" s="22"/>
      <c r="Q120" s="26">
        <v>10840842.859999999</v>
      </c>
      <c r="R120" s="22"/>
      <c r="S120" s="22"/>
    </row>
    <row r="121" spans="1:19" hidden="1" x14ac:dyDescent="0.25">
      <c r="A121" s="15">
        <v>332</v>
      </c>
      <c r="B121" s="25" t="s">
        <v>260</v>
      </c>
      <c r="C121" s="20">
        <f t="shared" si="15"/>
        <v>28029009.719999999</v>
      </c>
      <c r="D121" s="21">
        <f t="shared" si="16"/>
        <v>587253.57999999996</v>
      </c>
      <c r="E121" s="22"/>
      <c r="F121" s="22"/>
      <c r="G121" s="22"/>
      <c r="H121" s="22"/>
      <c r="I121" s="22"/>
      <c r="J121" s="22"/>
      <c r="K121" s="22"/>
      <c r="L121" s="23"/>
      <c r="M121" s="22"/>
      <c r="N121" s="22" t="s">
        <v>48</v>
      </c>
      <c r="O121" s="24">
        <v>15874718.109999999</v>
      </c>
      <c r="P121" s="22"/>
      <c r="Q121" s="26">
        <v>11567038.029999999</v>
      </c>
      <c r="R121" s="22"/>
      <c r="S121" s="22"/>
    </row>
    <row r="122" spans="1:19" hidden="1" x14ac:dyDescent="0.25">
      <c r="A122" s="15">
        <v>333</v>
      </c>
      <c r="B122" s="25" t="s">
        <v>261</v>
      </c>
      <c r="C122" s="20">
        <f t="shared" si="15"/>
        <v>17049104.809999999</v>
      </c>
      <c r="D122" s="21">
        <f t="shared" si="16"/>
        <v>357206.62</v>
      </c>
      <c r="E122" s="22"/>
      <c r="F122" s="22"/>
      <c r="G122" s="27"/>
      <c r="H122" s="22"/>
      <c r="I122" s="22"/>
      <c r="J122" s="22"/>
      <c r="K122" s="22"/>
      <c r="L122" s="23"/>
      <c r="M122" s="22"/>
      <c r="N122" s="22" t="s">
        <v>48</v>
      </c>
      <c r="O122" s="26">
        <v>9656057.6199999992</v>
      </c>
      <c r="P122" s="22"/>
      <c r="Q122" s="24">
        <v>7035840.5700000003</v>
      </c>
      <c r="R122" s="22"/>
      <c r="S122" s="22"/>
    </row>
    <row r="123" spans="1:19" hidden="1" x14ac:dyDescent="0.25">
      <c r="A123" s="15">
        <v>334</v>
      </c>
      <c r="B123" s="25" t="s">
        <v>262</v>
      </c>
      <c r="C123" s="20">
        <f t="shared" si="15"/>
        <v>11332100.99</v>
      </c>
      <c r="D123" s="21">
        <f t="shared" si="16"/>
        <v>237426.04</v>
      </c>
      <c r="E123" s="22"/>
      <c r="F123" s="22"/>
      <c r="G123" s="22"/>
      <c r="H123" s="22"/>
      <c r="I123" s="22"/>
      <c r="J123" s="22"/>
      <c r="K123" s="22"/>
      <c r="L123" s="23"/>
      <c r="M123" s="22"/>
      <c r="N123" s="22" t="s">
        <v>48</v>
      </c>
      <c r="O123" s="24">
        <v>6418132.8799999999</v>
      </c>
      <c r="P123" s="22"/>
      <c r="Q123" s="24">
        <v>4676542.07</v>
      </c>
      <c r="R123" s="22"/>
      <c r="S123" s="22"/>
    </row>
    <row r="124" spans="1:19" hidden="1" x14ac:dyDescent="0.25">
      <c r="A124" s="15">
        <v>335</v>
      </c>
      <c r="B124" s="25" t="s">
        <v>263</v>
      </c>
      <c r="C124" s="20">
        <f t="shared" si="15"/>
        <v>35390901.700000003</v>
      </c>
      <c r="D124" s="21">
        <f t="shared" si="16"/>
        <v>741497.26</v>
      </c>
      <c r="E124" s="22"/>
      <c r="F124" s="26">
        <v>3118451.59</v>
      </c>
      <c r="G124" s="26">
        <v>9855071.3499999996</v>
      </c>
      <c r="H124" s="22"/>
      <c r="I124" s="22"/>
      <c r="J124" s="22"/>
      <c r="K124" s="22"/>
      <c r="L124" s="23"/>
      <c r="M124" s="22"/>
      <c r="N124" s="22" t="s">
        <v>48</v>
      </c>
      <c r="O124" s="24">
        <v>12539230.609999999</v>
      </c>
      <c r="P124" s="22"/>
      <c r="Q124" s="24">
        <v>9136650.8900000006</v>
      </c>
      <c r="R124" s="22"/>
      <c r="S124" s="22"/>
    </row>
    <row r="125" spans="1:19" hidden="1" x14ac:dyDescent="0.25">
      <c r="A125" s="15">
        <v>336</v>
      </c>
      <c r="B125" s="25" t="s">
        <v>114</v>
      </c>
      <c r="C125" s="20">
        <f t="shared" si="15"/>
        <v>61905284.090000004</v>
      </c>
      <c r="D125" s="21">
        <f t="shared" si="16"/>
        <v>1297016.92</v>
      </c>
      <c r="E125" s="22"/>
      <c r="F125" s="26">
        <v>4704102.91</v>
      </c>
      <c r="G125" s="26">
        <v>14866118.15</v>
      </c>
      <c r="H125" s="26">
        <v>10790973.02</v>
      </c>
      <c r="I125" s="26">
        <v>5160351.8600000003</v>
      </c>
      <c r="J125" s="26">
        <v>6171618.8399999999</v>
      </c>
      <c r="K125" s="22"/>
      <c r="L125" s="23"/>
      <c r="M125" s="22"/>
      <c r="N125" s="22" t="s">
        <v>48</v>
      </c>
      <c r="O125" s="24">
        <v>18915102.390000001</v>
      </c>
      <c r="P125" s="22"/>
      <c r="Q125" s="27"/>
      <c r="R125" s="22"/>
      <c r="S125" s="22"/>
    </row>
    <row r="126" spans="1:19" hidden="1" x14ac:dyDescent="0.25">
      <c r="A126" s="15">
        <v>337</v>
      </c>
      <c r="B126" s="25" t="s">
        <v>115</v>
      </c>
      <c r="C126" s="20">
        <f t="shared" si="15"/>
        <v>18765547.829999998</v>
      </c>
      <c r="D126" s="21">
        <f t="shared" si="16"/>
        <v>393168.91</v>
      </c>
      <c r="E126" s="22"/>
      <c r="F126" s="26">
        <v>1653516.86</v>
      </c>
      <c r="G126" s="26">
        <v>5225518.54</v>
      </c>
      <c r="H126" s="22"/>
      <c r="I126" s="22"/>
      <c r="J126" s="22"/>
      <c r="K126" s="22"/>
      <c r="L126" s="23"/>
      <c r="M126" s="22"/>
      <c r="N126" s="22" t="s">
        <v>48</v>
      </c>
      <c r="O126" s="24">
        <v>6648757.7400000002</v>
      </c>
      <c r="P126" s="22"/>
      <c r="Q126" s="24">
        <v>4844585.78</v>
      </c>
      <c r="R126" s="22"/>
      <c r="S126" s="22"/>
    </row>
    <row r="127" spans="1:19" hidden="1" x14ac:dyDescent="0.25">
      <c r="A127" s="15">
        <v>338</v>
      </c>
      <c r="B127" s="25" t="s">
        <v>116</v>
      </c>
      <c r="C127" s="20">
        <f t="shared" si="15"/>
        <v>9578226.1400000006</v>
      </c>
      <c r="D127" s="21">
        <f t="shared" si="16"/>
        <v>200679.5</v>
      </c>
      <c r="E127" s="22"/>
      <c r="F127" s="24">
        <v>2386224.46</v>
      </c>
      <c r="G127" s="27"/>
      <c r="H127" s="22"/>
      <c r="I127" s="22"/>
      <c r="J127" s="22"/>
      <c r="K127" s="22"/>
      <c r="L127" s="23"/>
      <c r="M127" s="22"/>
      <c r="N127" s="22"/>
      <c r="O127" s="27"/>
      <c r="P127" s="22"/>
      <c r="Q127" s="24">
        <v>6991322.1799999997</v>
      </c>
      <c r="R127" s="22"/>
      <c r="S127" s="22"/>
    </row>
    <row r="128" spans="1:19" hidden="1" x14ac:dyDescent="0.25">
      <c r="A128" s="15">
        <v>339</v>
      </c>
      <c r="B128" s="25" t="s">
        <v>117</v>
      </c>
      <c r="C128" s="20">
        <f t="shared" si="15"/>
        <v>21627150.670000002</v>
      </c>
      <c r="D128" s="21">
        <f t="shared" si="16"/>
        <v>453124.17</v>
      </c>
      <c r="E128" s="22"/>
      <c r="F128" s="27"/>
      <c r="G128" s="27"/>
      <c r="H128" s="27">
        <v>5638576.9400000004</v>
      </c>
      <c r="I128" s="27">
        <v>2696464.97</v>
      </c>
      <c r="J128" s="24">
        <v>3158536.28</v>
      </c>
      <c r="K128" s="22"/>
      <c r="L128" s="23"/>
      <c r="M128" s="22"/>
      <c r="N128" s="22" t="s">
        <v>48</v>
      </c>
      <c r="O128" s="24">
        <v>9680448.3100000005</v>
      </c>
      <c r="P128" s="22"/>
      <c r="Q128" s="26"/>
      <c r="R128" s="22"/>
      <c r="S128" s="22"/>
    </row>
    <row r="129" spans="1:19" hidden="1" x14ac:dyDescent="0.25">
      <c r="A129" s="15">
        <v>340</v>
      </c>
      <c r="B129" s="25" t="s">
        <v>118</v>
      </c>
      <c r="C129" s="20">
        <f t="shared" si="15"/>
        <v>21907160.920000002</v>
      </c>
      <c r="D129" s="21">
        <f t="shared" si="16"/>
        <v>458990.84</v>
      </c>
      <c r="E129" s="22"/>
      <c r="F129" s="27"/>
      <c r="G129" s="27"/>
      <c r="H129" s="22">
        <v>5711580.5099999998</v>
      </c>
      <c r="I129" s="22">
        <v>2731376.54</v>
      </c>
      <c r="J129" s="26">
        <v>3199430.37</v>
      </c>
      <c r="K129" s="22"/>
      <c r="L129" s="23"/>
      <c r="M129" s="22"/>
      <c r="N129" s="22" t="s">
        <v>48</v>
      </c>
      <c r="O129" s="24">
        <v>9805782.6600000001</v>
      </c>
      <c r="P129" s="22"/>
      <c r="Q129" s="24"/>
      <c r="R129" s="22"/>
      <c r="S129" s="22"/>
    </row>
    <row r="130" spans="1:19" hidden="1" x14ac:dyDescent="0.25">
      <c r="A130" s="15">
        <v>341</v>
      </c>
      <c r="B130" s="25" t="s">
        <v>119</v>
      </c>
      <c r="C130" s="20">
        <f t="shared" si="15"/>
        <v>3082804.59</v>
      </c>
      <c r="D130" s="21">
        <f t="shared" si="16"/>
        <v>64589.8</v>
      </c>
      <c r="E130" s="22"/>
      <c r="F130" s="24">
        <v>3018214.79</v>
      </c>
      <c r="G130" s="22"/>
      <c r="H130" s="22"/>
      <c r="I130" s="22"/>
      <c r="J130" s="22"/>
      <c r="K130" s="22"/>
      <c r="L130" s="23"/>
      <c r="M130" s="22"/>
      <c r="N130" s="22"/>
      <c r="O130" s="22"/>
      <c r="P130" s="22"/>
      <c r="Q130" s="27"/>
      <c r="R130" s="22"/>
      <c r="S130" s="22"/>
    </row>
    <row r="131" spans="1:19" hidden="1" x14ac:dyDescent="0.25">
      <c r="A131" s="15">
        <v>342</v>
      </c>
      <c r="B131" s="25" t="s">
        <v>264</v>
      </c>
      <c r="C131" s="20">
        <f t="shared" si="15"/>
        <v>16890488.66</v>
      </c>
      <c r="D131" s="21">
        <f t="shared" si="16"/>
        <v>353883.35</v>
      </c>
      <c r="E131" s="22"/>
      <c r="F131" s="22"/>
      <c r="G131" s="22"/>
      <c r="H131" s="22"/>
      <c r="I131" s="22"/>
      <c r="J131" s="27"/>
      <c r="K131" s="22"/>
      <c r="L131" s="23"/>
      <c r="M131" s="22"/>
      <c r="N131" s="22" t="s">
        <v>48</v>
      </c>
      <c r="O131" s="24">
        <v>9566222.5999999996</v>
      </c>
      <c r="P131" s="22"/>
      <c r="Q131" s="24">
        <v>6970382.71</v>
      </c>
      <c r="R131" s="22"/>
      <c r="S131" s="22"/>
    </row>
    <row r="132" spans="1:19" hidden="1" x14ac:dyDescent="0.25">
      <c r="A132" s="15">
        <v>343</v>
      </c>
      <c r="B132" s="25" t="s">
        <v>265</v>
      </c>
      <c r="C132" s="20">
        <f t="shared" si="15"/>
        <v>19805282.84</v>
      </c>
      <c r="D132" s="21">
        <f t="shared" si="16"/>
        <v>414953.06</v>
      </c>
      <c r="E132" s="22"/>
      <c r="F132" s="26">
        <v>2438775.21</v>
      </c>
      <c r="G132" s="22"/>
      <c r="H132" s="22"/>
      <c r="I132" s="22"/>
      <c r="J132" s="27"/>
      <c r="K132" s="22"/>
      <c r="L132" s="23"/>
      <c r="M132" s="22"/>
      <c r="N132" s="22" t="s">
        <v>48</v>
      </c>
      <c r="O132" s="24">
        <v>9806265.6400000006</v>
      </c>
      <c r="P132" s="22"/>
      <c r="Q132" s="24">
        <v>7145288.9299999997</v>
      </c>
      <c r="R132" s="22"/>
      <c r="S132" s="22"/>
    </row>
    <row r="133" spans="1:19" hidden="1" x14ac:dyDescent="0.25">
      <c r="A133" s="15">
        <v>344</v>
      </c>
      <c r="B133" s="25" t="s">
        <v>266</v>
      </c>
      <c r="C133" s="20">
        <f t="shared" si="15"/>
        <v>4642543.29</v>
      </c>
      <c r="D133" s="21">
        <f t="shared" si="16"/>
        <v>97268.87</v>
      </c>
      <c r="E133" s="22"/>
      <c r="F133" s="27"/>
      <c r="G133" s="22"/>
      <c r="H133" s="22"/>
      <c r="I133" s="22"/>
      <c r="J133" s="22"/>
      <c r="K133" s="22"/>
      <c r="L133" s="23"/>
      <c r="M133" s="22"/>
      <c r="N133" s="22"/>
      <c r="O133" s="22"/>
      <c r="P133" s="22"/>
      <c r="Q133" s="26">
        <v>4545274.42</v>
      </c>
      <c r="R133" s="22"/>
      <c r="S133" s="22"/>
    </row>
    <row r="134" spans="1:19" hidden="1" x14ac:dyDescent="0.25">
      <c r="A134" s="15">
        <v>345</v>
      </c>
      <c r="B134" s="25" t="s">
        <v>267</v>
      </c>
      <c r="C134" s="20">
        <f t="shared" si="15"/>
        <v>9498672.7599999998</v>
      </c>
      <c r="D134" s="21">
        <f t="shared" si="16"/>
        <v>199012.72</v>
      </c>
      <c r="E134" s="22"/>
      <c r="F134" s="26">
        <v>2366405.3199999998</v>
      </c>
      <c r="G134" s="22"/>
      <c r="H134" s="22"/>
      <c r="I134" s="22"/>
      <c r="J134" s="22"/>
      <c r="K134" s="22"/>
      <c r="L134" s="23"/>
      <c r="M134" s="22"/>
      <c r="N134" s="22"/>
      <c r="O134" s="27"/>
      <c r="P134" s="22"/>
      <c r="Q134" s="24">
        <v>6933254.7199999997</v>
      </c>
      <c r="R134" s="22"/>
      <c r="S134" s="22"/>
    </row>
    <row r="135" spans="1:19" hidden="1" x14ac:dyDescent="0.25">
      <c r="A135" s="15">
        <v>346</v>
      </c>
      <c r="B135" s="25" t="s">
        <v>120</v>
      </c>
      <c r="C135" s="20">
        <f t="shared" si="15"/>
        <v>49538113.090000004</v>
      </c>
      <c r="D135" s="21">
        <f t="shared" si="16"/>
        <v>1037904.46</v>
      </c>
      <c r="E135" s="22"/>
      <c r="F135" s="24">
        <v>3147840.63</v>
      </c>
      <c r="G135" s="26">
        <v>10001777.810000001</v>
      </c>
      <c r="H135" s="26">
        <v>7260040.9000000004</v>
      </c>
      <c r="I135" s="26">
        <v>3471913.43</v>
      </c>
      <c r="J135" s="26">
        <v>4152263.77</v>
      </c>
      <c r="K135" s="22"/>
      <c r="L135" s="23"/>
      <c r="M135" s="22"/>
      <c r="N135" s="22" t="s">
        <v>48</v>
      </c>
      <c r="O135" s="24">
        <v>12725933.77</v>
      </c>
      <c r="P135" s="22"/>
      <c r="Q135" s="24">
        <v>7740438.3200000003</v>
      </c>
      <c r="R135" s="22"/>
      <c r="S135" s="22"/>
    </row>
    <row r="136" spans="1:19" hidden="1" x14ac:dyDescent="0.25">
      <c r="A136" s="15">
        <v>347</v>
      </c>
      <c r="B136" s="25" t="s">
        <v>121</v>
      </c>
      <c r="C136" s="20">
        <f t="shared" si="15"/>
        <v>38406565.07</v>
      </c>
      <c r="D136" s="21">
        <f t="shared" si="16"/>
        <v>804680.33</v>
      </c>
      <c r="E136" s="22"/>
      <c r="F136" s="26">
        <v>4222209.8499999996</v>
      </c>
      <c r="G136" s="26">
        <v>13415420.17</v>
      </c>
      <c r="H136" s="26">
        <v>9737918.6999999993</v>
      </c>
      <c r="I136" s="26">
        <v>4656889.8499999996</v>
      </c>
      <c r="J136" s="26">
        <v>5569446.1699999999</v>
      </c>
      <c r="K136" s="22"/>
      <c r="L136" s="23"/>
      <c r="M136" s="22"/>
      <c r="N136" s="22"/>
      <c r="O136" s="22"/>
      <c r="P136" s="22"/>
      <c r="Q136" s="27"/>
      <c r="R136" s="22"/>
      <c r="S136" s="22"/>
    </row>
    <row r="137" spans="1:19" hidden="1" x14ac:dyDescent="0.25">
      <c r="A137" s="15">
        <v>348</v>
      </c>
      <c r="B137" s="25" t="s">
        <v>268</v>
      </c>
      <c r="C137" s="20">
        <f t="shared" si="15"/>
        <v>28646671.399999999</v>
      </c>
      <c r="D137" s="21">
        <f t="shared" si="16"/>
        <v>600194.6</v>
      </c>
      <c r="E137" s="22"/>
      <c r="F137" s="24"/>
      <c r="G137" s="24">
        <v>14553710.640000001</v>
      </c>
      <c r="H137" s="22"/>
      <c r="I137" s="22"/>
      <c r="J137" s="22"/>
      <c r="K137" s="22"/>
      <c r="L137" s="23"/>
      <c r="M137" s="22"/>
      <c r="N137" s="22"/>
      <c r="O137" s="22"/>
      <c r="P137" s="22"/>
      <c r="Q137" s="24">
        <v>13492766.16</v>
      </c>
      <c r="R137" s="22"/>
      <c r="S137" s="22"/>
    </row>
    <row r="138" spans="1:19" hidden="1" x14ac:dyDescent="0.25">
      <c r="A138" s="15">
        <v>349</v>
      </c>
      <c r="B138" s="25" t="s">
        <v>269</v>
      </c>
      <c r="C138" s="20">
        <f t="shared" si="15"/>
        <v>9348955.2599999998</v>
      </c>
      <c r="D138" s="21">
        <f t="shared" si="16"/>
        <v>195875.9</v>
      </c>
      <c r="E138" s="22"/>
      <c r="F138" s="27"/>
      <c r="G138" s="26">
        <v>2700000</v>
      </c>
      <c r="H138" s="22">
        <v>1700000</v>
      </c>
      <c r="I138" s="22">
        <v>600000</v>
      </c>
      <c r="J138" s="22">
        <v>1000000</v>
      </c>
      <c r="K138" s="22"/>
      <c r="L138" s="23"/>
      <c r="M138" s="22"/>
      <c r="N138" s="22"/>
      <c r="O138" s="26"/>
      <c r="P138" s="26">
        <v>3153079.36</v>
      </c>
      <c r="Q138" s="24"/>
      <c r="R138" s="22"/>
      <c r="S138" s="22"/>
    </row>
    <row r="139" spans="1:19" hidden="1" x14ac:dyDescent="0.25">
      <c r="A139" s="15">
        <v>350</v>
      </c>
      <c r="B139" s="25" t="s">
        <v>122</v>
      </c>
      <c r="C139" s="20">
        <f t="shared" si="15"/>
        <v>12238219.380000001</v>
      </c>
      <c r="D139" s="21">
        <f t="shared" si="16"/>
        <v>256410.71</v>
      </c>
      <c r="E139" s="22"/>
      <c r="F139" s="24"/>
      <c r="G139" s="22"/>
      <c r="H139" s="22"/>
      <c r="I139" s="22"/>
      <c r="J139" s="22"/>
      <c r="K139" s="22"/>
      <c r="L139" s="23"/>
      <c r="M139" s="22"/>
      <c r="N139" s="22"/>
      <c r="O139" s="22"/>
      <c r="P139" s="22"/>
      <c r="Q139" s="24"/>
      <c r="R139" s="22">
        <v>11981808.67</v>
      </c>
      <c r="S139" s="22"/>
    </row>
    <row r="140" spans="1:19" hidden="1" x14ac:dyDescent="0.25">
      <c r="A140" s="15">
        <v>351</v>
      </c>
      <c r="B140" s="25" t="s">
        <v>410</v>
      </c>
      <c r="C140" s="20">
        <f t="shared" si="15"/>
        <v>16591166.539999999</v>
      </c>
      <c r="D140" s="21">
        <f t="shared" si="16"/>
        <v>331389.74</v>
      </c>
      <c r="E140" s="22">
        <v>774275.09</v>
      </c>
      <c r="F140" s="27"/>
      <c r="G140" s="27"/>
      <c r="H140" s="27"/>
      <c r="I140" s="27"/>
      <c r="J140" s="27"/>
      <c r="K140" s="22"/>
      <c r="L140" s="23"/>
      <c r="M140" s="22"/>
      <c r="N140" s="22" t="s">
        <v>48</v>
      </c>
      <c r="O140" s="24">
        <v>7396658.4699999997</v>
      </c>
      <c r="P140" s="26">
        <v>2699303.14</v>
      </c>
      <c r="Q140" s="24">
        <v>5389540.0999999996</v>
      </c>
      <c r="R140" s="22"/>
      <c r="S140" s="22"/>
    </row>
    <row r="141" spans="1:19" hidden="1" x14ac:dyDescent="0.25">
      <c r="A141" s="15">
        <v>352</v>
      </c>
      <c r="B141" s="25" t="s">
        <v>270</v>
      </c>
      <c r="C141" s="20">
        <f t="shared" si="15"/>
        <v>2738795.19</v>
      </c>
      <c r="D141" s="21">
        <f t="shared" si="16"/>
        <v>57382.239999999998</v>
      </c>
      <c r="E141" s="22"/>
      <c r="F141" s="27"/>
      <c r="G141" s="27"/>
      <c r="H141" s="27"/>
      <c r="I141" s="27"/>
      <c r="J141" s="27"/>
      <c r="K141" s="22"/>
      <c r="L141" s="23"/>
      <c r="M141" s="22"/>
      <c r="N141" s="22"/>
      <c r="O141" s="22"/>
      <c r="P141" s="26">
        <v>2681412.9500000002</v>
      </c>
      <c r="Q141" s="22"/>
      <c r="R141" s="22"/>
      <c r="S141" s="22"/>
    </row>
    <row r="142" spans="1:19" hidden="1" x14ac:dyDescent="0.25">
      <c r="A142" s="15">
        <v>353</v>
      </c>
      <c r="B142" s="25" t="s">
        <v>483</v>
      </c>
      <c r="C142" s="20">
        <f t="shared" si="15"/>
        <v>13719509.880000001</v>
      </c>
      <c r="D142" s="21">
        <f t="shared" si="16"/>
        <v>287446.15999999997</v>
      </c>
      <c r="E142" s="22"/>
      <c r="F142" s="27"/>
      <c r="G142" s="22"/>
      <c r="H142" s="22"/>
      <c r="I142" s="22"/>
      <c r="J142" s="22"/>
      <c r="K142" s="22"/>
      <c r="L142" s="23"/>
      <c r="M142" s="22"/>
      <c r="N142" s="22"/>
      <c r="O142" s="22"/>
      <c r="P142" s="26"/>
      <c r="Q142" s="22">
        <v>13432063.720000001</v>
      </c>
      <c r="R142" s="22"/>
      <c r="S142" s="22"/>
    </row>
    <row r="143" spans="1:19" hidden="1" x14ac:dyDescent="0.25">
      <c r="A143" s="15">
        <v>354</v>
      </c>
      <c r="B143" s="25" t="s">
        <v>271</v>
      </c>
      <c r="C143" s="20">
        <f t="shared" si="15"/>
        <v>29326428.98</v>
      </c>
      <c r="D143" s="21">
        <f t="shared" si="16"/>
        <v>614436.64</v>
      </c>
      <c r="E143" s="22"/>
      <c r="F143" s="24">
        <v>3164125.61</v>
      </c>
      <c r="G143" s="26">
        <v>9501750.4700000007</v>
      </c>
      <c r="H143" s="22"/>
      <c r="I143" s="22"/>
      <c r="J143" s="26">
        <v>3119253.63</v>
      </c>
      <c r="K143" s="22"/>
      <c r="L143" s="23"/>
      <c r="M143" s="22"/>
      <c r="N143" s="22"/>
      <c r="O143" s="22"/>
      <c r="P143" s="22"/>
      <c r="Q143" s="27">
        <v>12926862.630000001</v>
      </c>
      <c r="R143" s="22"/>
      <c r="S143" s="22"/>
    </row>
    <row r="144" spans="1:19" hidden="1" x14ac:dyDescent="0.25">
      <c r="A144" s="15">
        <v>355</v>
      </c>
      <c r="B144" s="25" t="s">
        <v>272</v>
      </c>
      <c r="C144" s="20">
        <f t="shared" si="15"/>
        <v>4234867.68</v>
      </c>
      <c r="D144" s="21">
        <f t="shared" si="16"/>
        <v>88727.4</v>
      </c>
      <c r="E144" s="22"/>
      <c r="F144" s="22"/>
      <c r="G144" s="22"/>
      <c r="H144" s="22"/>
      <c r="I144" s="22"/>
      <c r="J144" s="26">
        <v>4146140.28</v>
      </c>
      <c r="K144" s="22"/>
      <c r="L144" s="23"/>
      <c r="M144" s="22"/>
      <c r="N144" s="22"/>
      <c r="O144" s="27"/>
      <c r="P144" s="22"/>
      <c r="Q144" s="27"/>
      <c r="R144" s="22"/>
      <c r="S144" s="22"/>
    </row>
    <row r="145" spans="1:19" hidden="1" x14ac:dyDescent="0.25">
      <c r="A145" s="15">
        <v>356</v>
      </c>
      <c r="B145" s="25" t="s">
        <v>273</v>
      </c>
      <c r="C145" s="20">
        <f t="shared" si="15"/>
        <v>13364211.24</v>
      </c>
      <c r="D145" s="21">
        <f t="shared" si="16"/>
        <v>280002.08</v>
      </c>
      <c r="E145" s="22"/>
      <c r="F145" s="26">
        <v>3145057.29</v>
      </c>
      <c r="G145" s="26">
        <v>9939151.8699999992</v>
      </c>
      <c r="H145" s="22"/>
      <c r="I145" s="22"/>
      <c r="J145" s="22"/>
      <c r="K145" s="22"/>
      <c r="L145" s="23"/>
      <c r="M145" s="22"/>
      <c r="N145" s="22"/>
      <c r="O145" s="26"/>
      <c r="P145" s="27"/>
      <c r="Q145" s="26"/>
      <c r="R145" s="22"/>
      <c r="S145" s="22"/>
    </row>
    <row r="146" spans="1:19" hidden="1" x14ac:dyDescent="0.25">
      <c r="A146" s="15">
        <v>357</v>
      </c>
      <c r="B146" s="25" t="s">
        <v>274</v>
      </c>
      <c r="C146" s="20">
        <f t="shared" si="15"/>
        <v>16976444.449999999</v>
      </c>
      <c r="D146" s="21">
        <f t="shared" si="16"/>
        <v>355684.27</v>
      </c>
      <c r="E146" s="22"/>
      <c r="F146" s="24">
        <v>2090438.81</v>
      </c>
      <c r="G146" s="27"/>
      <c r="H146" s="22"/>
      <c r="I146" s="22"/>
      <c r="J146" s="27"/>
      <c r="K146" s="22"/>
      <c r="L146" s="23"/>
      <c r="M146" s="22"/>
      <c r="N146" s="22" t="s">
        <v>48</v>
      </c>
      <c r="O146" s="26">
        <v>5846481.3700000001</v>
      </c>
      <c r="P146" s="22"/>
      <c r="Q146" s="26"/>
      <c r="R146" s="22">
        <v>8683840</v>
      </c>
      <c r="S146" s="22"/>
    </row>
    <row r="147" spans="1:19" hidden="1" x14ac:dyDescent="0.25">
      <c r="A147" s="15">
        <v>358</v>
      </c>
      <c r="B147" s="25" t="s">
        <v>275</v>
      </c>
      <c r="C147" s="20">
        <f t="shared" si="15"/>
        <v>9520610.2100000009</v>
      </c>
      <c r="D147" s="21">
        <f t="shared" si="16"/>
        <v>199472.35</v>
      </c>
      <c r="E147" s="22"/>
      <c r="F147" s="24">
        <v>2371870.59</v>
      </c>
      <c r="G147" s="27"/>
      <c r="H147" s="22"/>
      <c r="I147" s="22"/>
      <c r="J147" s="22"/>
      <c r="K147" s="22"/>
      <c r="L147" s="23"/>
      <c r="M147" s="22"/>
      <c r="N147" s="22"/>
      <c r="O147" s="27"/>
      <c r="P147" s="22"/>
      <c r="Q147" s="24">
        <v>6949267.2699999996</v>
      </c>
      <c r="R147" s="22"/>
      <c r="S147" s="22"/>
    </row>
    <row r="148" spans="1:19" hidden="1" x14ac:dyDescent="0.25">
      <c r="A148" s="15">
        <v>359</v>
      </c>
      <c r="B148" s="25" t="s">
        <v>276</v>
      </c>
      <c r="C148" s="20">
        <f t="shared" si="15"/>
        <v>7709993.2199999997</v>
      </c>
      <c r="D148" s="21">
        <f t="shared" si="16"/>
        <v>161536.95999999999</v>
      </c>
      <c r="E148" s="22"/>
      <c r="F148" s="27"/>
      <c r="G148" s="26">
        <v>7548456.2599999998</v>
      </c>
      <c r="H148" s="22"/>
      <c r="I148" s="22"/>
      <c r="J148" s="22"/>
      <c r="K148" s="22"/>
      <c r="L148" s="23"/>
      <c r="M148" s="22"/>
      <c r="N148" s="22"/>
      <c r="O148" s="27"/>
      <c r="P148" s="22"/>
      <c r="Q148" s="27"/>
      <c r="R148" s="22"/>
      <c r="S148" s="22"/>
    </row>
    <row r="149" spans="1:19" hidden="1" x14ac:dyDescent="0.25">
      <c r="A149" s="15">
        <v>360</v>
      </c>
      <c r="B149" s="25" t="s">
        <v>277</v>
      </c>
      <c r="C149" s="20">
        <f t="shared" si="15"/>
        <v>7802852.0099999998</v>
      </c>
      <c r="D149" s="21">
        <f t="shared" si="16"/>
        <v>163482.51</v>
      </c>
      <c r="E149" s="22"/>
      <c r="F149" s="27"/>
      <c r="G149" s="26">
        <v>7639369.5</v>
      </c>
      <c r="H149" s="22"/>
      <c r="I149" s="22"/>
      <c r="J149" s="22"/>
      <c r="K149" s="22"/>
      <c r="L149" s="23"/>
      <c r="M149" s="22"/>
      <c r="N149" s="22"/>
      <c r="O149" s="26"/>
      <c r="P149" s="22"/>
      <c r="Q149" s="24"/>
      <c r="R149" s="22"/>
      <c r="S149" s="22"/>
    </row>
    <row r="150" spans="1:19" hidden="1" x14ac:dyDescent="0.25">
      <c r="A150" s="15">
        <v>361</v>
      </c>
      <c r="B150" s="25" t="s">
        <v>278</v>
      </c>
      <c r="C150" s="20">
        <f t="shared" si="15"/>
        <v>23813615.350000001</v>
      </c>
      <c r="D150" s="21">
        <f t="shared" si="16"/>
        <v>498934.18</v>
      </c>
      <c r="E150" s="22"/>
      <c r="F150" s="22">
        <v>2418237.41</v>
      </c>
      <c r="G150" s="24"/>
      <c r="H150" s="22">
        <v>5547287.2999999998</v>
      </c>
      <c r="I150" s="22">
        <v>2652808.6800000002</v>
      </c>
      <c r="J150" s="22">
        <v>3172627.78</v>
      </c>
      <c r="K150" s="22"/>
      <c r="L150" s="23"/>
      <c r="M150" s="22"/>
      <c r="N150" s="22" t="s">
        <v>48</v>
      </c>
      <c r="O150" s="26">
        <v>9523720</v>
      </c>
      <c r="P150" s="22"/>
      <c r="Q150" s="26"/>
      <c r="R150" s="22"/>
      <c r="S150" s="22"/>
    </row>
    <row r="151" spans="1:19" hidden="1" x14ac:dyDescent="0.25">
      <c r="A151" s="15">
        <v>362</v>
      </c>
      <c r="B151" s="25" t="s">
        <v>279</v>
      </c>
      <c r="C151" s="20">
        <f t="shared" si="15"/>
        <v>15713448.689999999</v>
      </c>
      <c r="D151" s="21">
        <f t="shared" si="16"/>
        <v>329222.44</v>
      </c>
      <c r="E151" s="22"/>
      <c r="F151" s="22"/>
      <c r="G151" s="27"/>
      <c r="H151" s="22"/>
      <c r="I151" s="22"/>
      <c r="J151" s="22"/>
      <c r="K151" s="22"/>
      <c r="L151" s="23"/>
      <c r="M151" s="22"/>
      <c r="N151" s="22" t="s">
        <v>48</v>
      </c>
      <c r="O151" s="24">
        <v>2935426.25</v>
      </c>
      <c r="P151" s="22"/>
      <c r="Q151" s="24"/>
      <c r="R151" s="22">
        <v>12448800</v>
      </c>
      <c r="S151" s="22"/>
    </row>
    <row r="152" spans="1:19" hidden="1" x14ac:dyDescent="0.25">
      <c r="A152" s="15">
        <v>363</v>
      </c>
      <c r="B152" s="25" t="s">
        <v>280</v>
      </c>
      <c r="C152" s="20">
        <f t="shared" si="15"/>
        <v>12755780.720000001</v>
      </c>
      <c r="D152" s="21">
        <f t="shared" si="16"/>
        <v>267254.46000000002</v>
      </c>
      <c r="E152" s="22"/>
      <c r="F152" s="26">
        <v>3177848.95</v>
      </c>
      <c r="G152" s="27"/>
      <c r="H152" s="22"/>
      <c r="I152" s="22"/>
      <c r="J152" s="22"/>
      <c r="K152" s="22"/>
      <c r="L152" s="23"/>
      <c r="M152" s="22"/>
      <c r="N152" s="22"/>
      <c r="O152" s="27"/>
      <c r="P152" s="22"/>
      <c r="Q152" s="24">
        <v>9310677.3100000005</v>
      </c>
      <c r="R152" s="22"/>
      <c r="S152" s="22"/>
    </row>
    <row r="153" spans="1:19" hidden="1" x14ac:dyDescent="0.25">
      <c r="A153" s="15">
        <v>364</v>
      </c>
      <c r="B153" s="25" t="s">
        <v>281</v>
      </c>
      <c r="C153" s="20">
        <f t="shared" si="15"/>
        <v>11329116.289999999</v>
      </c>
      <c r="D153" s="21">
        <f t="shared" si="16"/>
        <v>237363.51</v>
      </c>
      <c r="E153" s="22"/>
      <c r="F153" s="22"/>
      <c r="G153" s="22"/>
      <c r="H153" s="22"/>
      <c r="I153" s="22"/>
      <c r="J153" s="22"/>
      <c r="K153" s="22"/>
      <c r="L153" s="23"/>
      <c r="M153" s="22"/>
      <c r="N153" s="22" t="s">
        <v>48</v>
      </c>
      <c r="O153" s="24">
        <v>6416442.4400000004</v>
      </c>
      <c r="P153" s="22"/>
      <c r="Q153" s="24">
        <v>4675310.34</v>
      </c>
      <c r="R153" s="22"/>
      <c r="S153" s="22"/>
    </row>
    <row r="154" spans="1:19" hidden="1" x14ac:dyDescent="0.25">
      <c r="A154" s="15">
        <v>365</v>
      </c>
      <c r="B154" s="25" t="s">
        <v>282</v>
      </c>
      <c r="C154" s="20">
        <f t="shared" si="15"/>
        <v>26439396.600000001</v>
      </c>
      <c r="D154" s="21">
        <f t="shared" si="16"/>
        <v>553948.59</v>
      </c>
      <c r="E154" s="22"/>
      <c r="F154" s="24">
        <v>3255684.12</v>
      </c>
      <c r="G154" s="22"/>
      <c r="H154" s="22"/>
      <c r="I154" s="22"/>
      <c r="J154" s="22"/>
      <c r="K154" s="22"/>
      <c r="L154" s="23"/>
      <c r="M154" s="22"/>
      <c r="N154" s="22" t="s">
        <v>48</v>
      </c>
      <c r="O154" s="26">
        <v>13091039.83</v>
      </c>
      <c r="P154" s="22"/>
      <c r="Q154" s="24">
        <v>9538724.0600000005</v>
      </c>
      <c r="R154" s="22"/>
      <c r="S154" s="22"/>
    </row>
    <row r="155" spans="1:19" hidden="1" x14ac:dyDescent="0.25">
      <c r="A155" s="15">
        <v>366</v>
      </c>
      <c r="B155" s="25" t="s">
        <v>283</v>
      </c>
      <c r="C155" s="20">
        <f t="shared" si="15"/>
        <v>11398617.460000001</v>
      </c>
      <c r="D155" s="21">
        <f t="shared" si="16"/>
        <v>238819.67</v>
      </c>
      <c r="E155" s="22"/>
      <c r="F155" s="22"/>
      <c r="G155" s="22"/>
      <c r="H155" s="22"/>
      <c r="I155" s="22"/>
      <c r="J155" s="22"/>
      <c r="K155" s="22"/>
      <c r="L155" s="23"/>
      <c r="M155" s="22"/>
      <c r="N155" s="22" t="s">
        <v>48</v>
      </c>
      <c r="O155" s="24">
        <v>6455805.6399999997</v>
      </c>
      <c r="P155" s="22"/>
      <c r="Q155" s="24">
        <v>4703992.1500000004</v>
      </c>
      <c r="R155" s="22"/>
      <c r="S155" s="22"/>
    </row>
    <row r="156" spans="1:19" hidden="1" x14ac:dyDescent="0.25">
      <c r="A156" s="15">
        <v>367</v>
      </c>
      <c r="B156" s="25" t="s">
        <v>284</v>
      </c>
      <c r="C156" s="20">
        <f t="shared" si="15"/>
        <v>13762978.859999999</v>
      </c>
      <c r="D156" s="21">
        <f t="shared" si="16"/>
        <v>288356.90999999997</v>
      </c>
      <c r="E156" s="22"/>
      <c r="F156" s="27"/>
      <c r="G156" s="22"/>
      <c r="H156" s="22"/>
      <c r="I156" s="22"/>
      <c r="J156" s="26">
        <v>2139493.48</v>
      </c>
      <c r="K156" s="22"/>
      <c r="L156" s="23"/>
      <c r="M156" s="22"/>
      <c r="N156" s="22" t="s">
        <v>48</v>
      </c>
      <c r="O156" s="24">
        <v>6557232.2800000003</v>
      </c>
      <c r="P156" s="22"/>
      <c r="Q156" s="24">
        <v>4777896.1900000004</v>
      </c>
      <c r="R156" s="22"/>
      <c r="S156" s="22"/>
    </row>
    <row r="157" spans="1:19" hidden="1" x14ac:dyDescent="0.25">
      <c r="A157" s="15">
        <v>368</v>
      </c>
      <c r="B157" s="25" t="s">
        <v>285</v>
      </c>
      <c r="C157" s="20">
        <f t="shared" si="15"/>
        <v>37028581.409999996</v>
      </c>
      <c r="D157" s="21">
        <f t="shared" si="16"/>
        <v>775809.32</v>
      </c>
      <c r="E157" s="22"/>
      <c r="F157" s="39"/>
      <c r="G157" s="22"/>
      <c r="H157" s="26">
        <v>7136072.6900000004</v>
      </c>
      <c r="I157" s="26">
        <v>3412541.75</v>
      </c>
      <c r="J157" s="26">
        <v>4081292.82</v>
      </c>
      <c r="K157" s="22"/>
      <c r="L157" s="23"/>
      <c r="M157" s="22"/>
      <c r="N157" s="22" t="s">
        <v>48</v>
      </c>
      <c r="O157" s="24">
        <v>12508561.119999999</v>
      </c>
      <c r="P157" s="39"/>
      <c r="Q157" s="24">
        <v>9114303.7100000009</v>
      </c>
      <c r="R157" s="22"/>
      <c r="S157" s="22"/>
    </row>
    <row r="158" spans="1:19" hidden="1" x14ac:dyDescent="0.25">
      <c r="A158" s="15">
        <v>369</v>
      </c>
      <c r="B158" s="25" t="s">
        <v>286</v>
      </c>
      <c r="C158" s="20">
        <f t="shared" si="15"/>
        <v>21108133.579999998</v>
      </c>
      <c r="D158" s="21">
        <f t="shared" si="16"/>
        <v>442249.91</v>
      </c>
      <c r="E158" s="22"/>
      <c r="F158" s="22"/>
      <c r="G158" s="22"/>
      <c r="H158" s="22">
        <v>5503260.0899999999</v>
      </c>
      <c r="I158" s="22">
        <v>2631754.11</v>
      </c>
      <c r="J158" s="26">
        <v>3082736.46</v>
      </c>
      <c r="K158" s="22"/>
      <c r="L158" s="23"/>
      <c r="M158" s="22"/>
      <c r="N158" s="22" t="s">
        <v>48</v>
      </c>
      <c r="O158" s="26">
        <v>9448133.0099999998</v>
      </c>
      <c r="P158" s="27"/>
      <c r="Q158" s="26"/>
      <c r="R158" s="22"/>
      <c r="S158" s="22"/>
    </row>
    <row r="159" spans="1:19" hidden="1" x14ac:dyDescent="0.25">
      <c r="A159" s="15">
        <v>370</v>
      </c>
      <c r="B159" s="25" t="s">
        <v>287</v>
      </c>
      <c r="C159" s="20">
        <f t="shared" si="15"/>
        <v>6206712.4800000004</v>
      </c>
      <c r="D159" s="21">
        <f t="shared" si="16"/>
        <v>130040.77</v>
      </c>
      <c r="E159" s="22"/>
      <c r="F159" s="27"/>
      <c r="G159" s="27"/>
      <c r="H159" s="22"/>
      <c r="I159" s="22"/>
      <c r="J159" s="27"/>
      <c r="K159" s="22"/>
      <c r="L159" s="23"/>
      <c r="M159" s="22"/>
      <c r="N159" s="22"/>
      <c r="O159" s="26"/>
      <c r="P159" s="22"/>
      <c r="Q159" s="26">
        <v>6076671.71</v>
      </c>
      <c r="R159" s="22"/>
      <c r="S159" s="22"/>
    </row>
    <row r="160" spans="1:19" hidden="1" x14ac:dyDescent="0.25">
      <c r="A160" s="15">
        <v>371</v>
      </c>
      <c r="B160" s="25" t="s">
        <v>288</v>
      </c>
      <c r="C160" s="20">
        <f t="shared" si="15"/>
        <v>14116769.4</v>
      </c>
      <c r="D160" s="21">
        <f t="shared" si="16"/>
        <v>295769.40000000002</v>
      </c>
      <c r="E160" s="22"/>
      <c r="F160" s="27"/>
      <c r="G160" s="27"/>
      <c r="H160" s="22"/>
      <c r="I160" s="22"/>
      <c r="J160" s="22"/>
      <c r="K160" s="22"/>
      <c r="L160" s="23"/>
      <c r="M160" s="22"/>
      <c r="N160" s="22"/>
      <c r="O160" s="24"/>
      <c r="P160" s="22"/>
      <c r="Q160" s="24"/>
      <c r="R160" s="22">
        <v>13821000</v>
      </c>
      <c r="S160" s="22"/>
    </row>
    <row r="161" spans="1:19" hidden="1" x14ac:dyDescent="0.25">
      <c r="A161" s="15">
        <v>372</v>
      </c>
      <c r="B161" s="25" t="s">
        <v>289</v>
      </c>
      <c r="C161" s="20">
        <f t="shared" si="15"/>
        <v>13310425.17</v>
      </c>
      <c r="D161" s="21">
        <f t="shared" si="16"/>
        <v>278875.17</v>
      </c>
      <c r="E161" s="22"/>
      <c r="F161" s="27"/>
      <c r="G161" s="22"/>
      <c r="H161" s="22"/>
      <c r="I161" s="22"/>
      <c r="J161" s="22"/>
      <c r="K161" s="22"/>
      <c r="L161" s="23"/>
      <c r="M161" s="22"/>
      <c r="N161" s="22"/>
      <c r="O161" s="27"/>
      <c r="P161" s="22"/>
      <c r="Q161" s="24"/>
      <c r="R161" s="22">
        <v>13031550</v>
      </c>
      <c r="S161" s="22"/>
    </row>
    <row r="162" spans="1:19" hidden="1" x14ac:dyDescent="0.25">
      <c r="A162" s="15">
        <v>373</v>
      </c>
      <c r="B162" s="25" t="s">
        <v>290</v>
      </c>
      <c r="C162" s="20">
        <f t="shared" si="15"/>
        <v>9790119</v>
      </c>
      <c r="D162" s="21">
        <f t="shared" si="16"/>
        <v>205119</v>
      </c>
      <c r="E162" s="22"/>
      <c r="F162" s="27"/>
      <c r="G162" s="22"/>
      <c r="H162" s="22"/>
      <c r="I162" s="22"/>
      <c r="J162" s="22"/>
      <c r="K162" s="22"/>
      <c r="L162" s="23"/>
      <c r="M162" s="22"/>
      <c r="N162" s="22"/>
      <c r="O162" s="26"/>
      <c r="P162" s="22"/>
      <c r="Q162" s="24"/>
      <c r="R162" s="22">
        <v>9585000</v>
      </c>
      <c r="S162" s="22"/>
    </row>
    <row r="163" spans="1:19" hidden="1" x14ac:dyDescent="0.25">
      <c r="A163" s="15">
        <v>374</v>
      </c>
      <c r="B163" s="25" t="s">
        <v>291</v>
      </c>
      <c r="C163" s="20">
        <f t="shared" si="15"/>
        <v>5342553.46</v>
      </c>
      <c r="D163" s="21">
        <f t="shared" si="16"/>
        <v>111935.23</v>
      </c>
      <c r="E163" s="22"/>
      <c r="F163" s="31"/>
      <c r="G163" s="31"/>
      <c r="H163" s="31"/>
      <c r="I163" s="31"/>
      <c r="J163" s="32"/>
      <c r="K163" s="31"/>
      <c r="L163" s="40"/>
      <c r="M163" s="31"/>
      <c r="N163" s="31" t="s">
        <v>48</v>
      </c>
      <c r="O163" s="34">
        <v>5230618.2300000004</v>
      </c>
      <c r="P163" s="31"/>
      <c r="Q163" s="32"/>
      <c r="R163" s="22"/>
      <c r="S163" s="22"/>
    </row>
    <row r="164" spans="1:19" hidden="1" x14ac:dyDescent="0.25">
      <c r="A164" s="15">
        <v>375</v>
      </c>
      <c r="B164" s="25" t="s">
        <v>123</v>
      </c>
      <c r="C164" s="20">
        <f t="shared" si="15"/>
        <v>7659132.3799999999</v>
      </c>
      <c r="D164" s="21">
        <f t="shared" si="16"/>
        <v>152982.48000000001</v>
      </c>
      <c r="E164" s="22">
        <v>357435.71</v>
      </c>
      <c r="F164" s="27"/>
      <c r="G164" s="27"/>
      <c r="H164" s="24">
        <v>3506210.97</v>
      </c>
      <c r="I164" s="24">
        <v>1648930.95</v>
      </c>
      <c r="J164" s="24">
        <v>1993572.27</v>
      </c>
      <c r="K164" s="27"/>
      <c r="L164" s="12"/>
      <c r="M164" s="27"/>
      <c r="N164" s="27"/>
      <c r="O164" s="27"/>
      <c r="P164" s="27"/>
      <c r="Q164" s="27"/>
      <c r="R164" s="22"/>
      <c r="S164" s="22"/>
    </row>
    <row r="165" spans="1:19" hidden="1" x14ac:dyDescent="0.25">
      <c r="A165" s="15">
        <v>376</v>
      </c>
      <c r="B165" s="25" t="s">
        <v>411</v>
      </c>
      <c r="C165" s="20">
        <f t="shared" si="15"/>
        <v>33282500.68</v>
      </c>
      <c r="D165" s="21">
        <f t="shared" si="16"/>
        <v>664780.21</v>
      </c>
      <c r="E165" s="22">
        <v>1553224.78</v>
      </c>
      <c r="F165" s="22"/>
      <c r="G165" s="22"/>
      <c r="H165" s="26">
        <v>7146612.5199999996</v>
      </c>
      <c r="I165" s="26">
        <v>3360970.19</v>
      </c>
      <c r="J165" s="26">
        <v>4063443.04</v>
      </c>
      <c r="K165" s="22"/>
      <c r="L165" s="23"/>
      <c r="M165" s="22"/>
      <c r="N165" s="27"/>
      <c r="O165" s="27"/>
      <c r="P165" s="22"/>
      <c r="Q165" s="26">
        <v>16493469.939999999</v>
      </c>
      <c r="R165" s="22"/>
      <c r="S165" s="22"/>
    </row>
    <row r="166" spans="1:19" hidden="1" x14ac:dyDescent="0.25">
      <c r="A166" s="15">
        <v>377</v>
      </c>
      <c r="B166" s="25" t="s">
        <v>412</v>
      </c>
      <c r="C166" s="20">
        <f t="shared" si="15"/>
        <v>15947305.57</v>
      </c>
      <c r="D166" s="21">
        <f t="shared" si="16"/>
        <v>318529.34000000003</v>
      </c>
      <c r="E166" s="22">
        <v>744227.44</v>
      </c>
      <c r="F166" s="22"/>
      <c r="G166" s="22"/>
      <c r="H166" s="24">
        <v>7260202.2000000002</v>
      </c>
      <c r="I166" s="24">
        <v>3471990.57</v>
      </c>
      <c r="J166" s="24">
        <v>4152356.02</v>
      </c>
      <c r="K166" s="22"/>
      <c r="L166" s="23"/>
      <c r="M166" s="22"/>
      <c r="N166" s="22"/>
      <c r="O166" s="22"/>
      <c r="P166" s="22"/>
      <c r="Q166" s="22"/>
      <c r="R166" s="22"/>
      <c r="S166" s="22"/>
    </row>
    <row r="167" spans="1:19" hidden="1" x14ac:dyDescent="0.25">
      <c r="A167" s="15">
        <v>378</v>
      </c>
      <c r="B167" s="25" t="s">
        <v>413</v>
      </c>
      <c r="C167" s="20">
        <f t="shared" si="15"/>
        <v>9468148.5999999996</v>
      </c>
      <c r="D167" s="21">
        <f t="shared" si="16"/>
        <v>189115.53</v>
      </c>
      <c r="E167" s="22">
        <v>441858.72</v>
      </c>
      <c r="F167" s="26">
        <v>8837174.3499999996</v>
      </c>
      <c r="G167" s="22"/>
      <c r="H167" s="27"/>
      <c r="I167" s="27"/>
      <c r="J167" s="27"/>
      <c r="K167" s="22"/>
      <c r="L167" s="23"/>
      <c r="M167" s="22"/>
      <c r="N167" s="22"/>
      <c r="O167" s="22"/>
      <c r="P167" s="22"/>
      <c r="Q167" s="22"/>
      <c r="R167" s="22"/>
      <c r="S167" s="22"/>
    </row>
    <row r="168" spans="1:19" hidden="1" x14ac:dyDescent="0.25">
      <c r="A168" s="15">
        <v>379</v>
      </c>
      <c r="B168" s="25" t="s">
        <v>124</v>
      </c>
      <c r="C168" s="20">
        <f t="shared" si="15"/>
        <v>13575811.58</v>
      </c>
      <c r="D168" s="21">
        <f t="shared" si="16"/>
        <v>284435.45</v>
      </c>
      <c r="E168" s="22"/>
      <c r="F168" s="27">
        <v>1505984.89</v>
      </c>
      <c r="G168" s="22"/>
      <c r="H168" s="22">
        <v>5748574.6200000001</v>
      </c>
      <c r="I168" s="22">
        <v>2749067.76</v>
      </c>
      <c r="J168" s="22">
        <v>3287748.86</v>
      </c>
      <c r="K168" s="22"/>
      <c r="L168" s="23"/>
      <c r="M168" s="22"/>
      <c r="N168" s="22"/>
      <c r="O168" s="22"/>
      <c r="P168" s="22"/>
      <c r="Q168" s="26"/>
      <c r="R168" s="22"/>
      <c r="S168" s="22"/>
    </row>
    <row r="169" spans="1:19" hidden="1" x14ac:dyDescent="0.25">
      <c r="A169" s="15">
        <v>380</v>
      </c>
      <c r="B169" s="25" t="s">
        <v>125</v>
      </c>
      <c r="C169" s="20">
        <f t="shared" si="15"/>
        <v>49029874.329999998</v>
      </c>
      <c r="D169" s="21">
        <f t="shared" si="16"/>
        <v>1027256.03</v>
      </c>
      <c r="E169" s="22"/>
      <c r="F169" s="26">
        <v>3035451.44</v>
      </c>
      <c r="G169" s="26">
        <v>9592770.5199999996</v>
      </c>
      <c r="H169" s="26">
        <v>6963171.3399999999</v>
      </c>
      <c r="I169" s="26">
        <v>3329858.59</v>
      </c>
      <c r="J169" s="26">
        <v>3982406.35</v>
      </c>
      <c r="K169" s="22"/>
      <c r="L169" s="23"/>
      <c r="M169" s="22"/>
      <c r="N169" s="22" t="s">
        <v>48</v>
      </c>
      <c r="O169" s="26">
        <v>12205488.66</v>
      </c>
      <c r="P169" s="22"/>
      <c r="Q169" s="24">
        <v>8893471.4000000004</v>
      </c>
      <c r="R169" s="22"/>
      <c r="S169" s="22"/>
    </row>
    <row r="170" spans="1:19" hidden="1" x14ac:dyDescent="0.25">
      <c r="A170" s="15">
        <v>381</v>
      </c>
      <c r="B170" s="25" t="s">
        <v>292</v>
      </c>
      <c r="C170" s="20">
        <f t="shared" si="15"/>
        <v>44422466.539999999</v>
      </c>
      <c r="D170" s="21">
        <f t="shared" si="16"/>
        <v>930723.31</v>
      </c>
      <c r="E170" s="22"/>
      <c r="F170" s="27"/>
      <c r="G170" s="27"/>
      <c r="H170" s="27"/>
      <c r="I170" s="27"/>
      <c r="J170" s="27"/>
      <c r="K170" s="22"/>
      <c r="L170" s="23"/>
      <c r="M170" s="22"/>
      <c r="N170" s="27" t="s">
        <v>48</v>
      </c>
      <c r="O170" s="24">
        <v>43491743.229999997</v>
      </c>
      <c r="P170" s="22"/>
      <c r="Q170" s="27"/>
      <c r="R170" s="22"/>
      <c r="S170" s="22"/>
    </row>
    <row r="171" spans="1:19" hidden="1" x14ac:dyDescent="0.25">
      <c r="A171" s="15">
        <v>382</v>
      </c>
      <c r="B171" s="25" t="s">
        <v>293</v>
      </c>
      <c r="C171" s="20">
        <f t="shared" si="15"/>
        <v>22051969.73</v>
      </c>
      <c r="D171" s="21">
        <f t="shared" si="16"/>
        <v>462024.82</v>
      </c>
      <c r="E171" s="22"/>
      <c r="F171" s="22"/>
      <c r="G171" s="22"/>
      <c r="H171" s="22"/>
      <c r="I171" s="22"/>
      <c r="J171" s="22"/>
      <c r="K171" s="22"/>
      <c r="L171" s="23"/>
      <c r="M171" s="22"/>
      <c r="N171" s="27" t="s">
        <v>48</v>
      </c>
      <c r="O171" s="24">
        <v>3704444.91</v>
      </c>
      <c r="P171" s="22"/>
      <c r="Q171" s="26"/>
      <c r="R171" s="22">
        <v>17885500</v>
      </c>
      <c r="S171" s="22"/>
    </row>
    <row r="172" spans="1:19" hidden="1" x14ac:dyDescent="0.25">
      <c r="A172" s="15">
        <v>383</v>
      </c>
      <c r="B172" s="25" t="s">
        <v>414</v>
      </c>
      <c r="C172" s="20">
        <f t="shared" si="15"/>
        <v>8672694.2699999996</v>
      </c>
      <c r="D172" s="21">
        <f t="shared" si="16"/>
        <v>173227.23</v>
      </c>
      <c r="E172" s="22">
        <v>404736.53</v>
      </c>
      <c r="F172" s="22"/>
      <c r="G172" s="22"/>
      <c r="H172" s="22"/>
      <c r="I172" s="22"/>
      <c r="J172" s="22"/>
      <c r="K172" s="22"/>
      <c r="L172" s="23">
        <v>2</v>
      </c>
      <c r="M172" s="26">
        <v>5030782.33</v>
      </c>
      <c r="N172" s="27" t="s">
        <v>48</v>
      </c>
      <c r="O172" s="24">
        <v>3063948.18</v>
      </c>
      <c r="P172" s="22"/>
      <c r="Q172" s="27"/>
      <c r="R172" s="22"/>
      <c r="S172" s="22"/>
    </row>
    <row r="173" spans="1:19" hidden="1" x14ac:dyDescent="0.25">
      <c r="A173" s="15">
        <v>384</v>
      </c>
      <c r="B173" s="25" t="s">
        <v>294</v>
      </c>
      <c r="C173" s="20">
        <f t="shared" si="15"/>
        <v>7909481.5599999996</v>
      </c>
      <c r="D173" s="21">
        <f t="shared" si="16"/>
        <v>165716.57</v>
      </c>
      <c r="E173" s="22"/>
      <c r="F173" s="22"/>
      <c r="G173" s="22"/>
      <c r="H173" s="22"/>
      <c r="I173" s="22"/>
      <c r="J173" s="22"/>
      <c r="K173" s="22"/>
      <c r="L173" s="23"/>
      <c r="M173" s="22"/>
      <c r="N173" s="27" t="s">
        <v>48</v>
      </c>
      <c r="O173" s="24">
        <v>2992291.92</v>
      </c>
      <c r="P173" s="22"/>
      <c r="Q173" s="24">
        <v>4751473.07</v>
      </c>
      <c r="R173" s="22"/>
      <c r="S173" s="22"/>
    </row>
    <row r="174" spans="1:19" hidden="1" x14ac:dyDescent="0.25">
      <c r="A174" s="15">
        <v>385</v>
      </c>
      <c r="B174" s="25" t="s">
        <v>126</v>
      </c>
      <c r="C174" s="20">
        <f t="shared" si="15"/>
        <v>9582483.8399999999</v>
      </c>
      <c r="D174" s="21">
        <f t="shared" si="16"/>
        <v>200768.7</v>
      </c>
      <c r="E174" s="22"/>
      <c r="F174" s="26"/>
      <c r="G174" s="26">
        <v>9381715.1400000006</v>
      </c>
      <c r="H174" s="22"/>
      <c r="I174" s="22"/>
      <c r="J174" s="22"/>
      <c r="K174" s="22"/>
      <c r="L174" s="23"/>
      <c r="M174" s="22"/>
      <c r="N174" s="22"/>
      <c r="O174" s="27"/>
      <c r="P174" s="22"/>
      <c r="Q174" s="27"/>
      <c r="R174" s="22"/>
      <c r="S174" s="22"/>
    </row>
    <row r="175" spans="1:19" hidden="1" x14ac:dyDescent="0.25">
      <c r="A175" s="15">
        <v>386</v>
      </c>
      <c r="B175" s="25" t="s">
        <v>127</v>
      </c>
      <c r="C175" s="20">
        <f t="shared" si="15"/>
        <v>33114619.539999999</v>
      </c>
      <c r="D175" s="21">
        <f t="shared" si="16"/>
        <v>693805.42</v>
      </c>
      <c r="E175" s="22"/>
      <c r="F175" s="22"/>
      <c r="G175" s="22"/>
      <c r="H175" s="24">
        <v>6381781.9400000004</v>
      </c>
      <c r="I175" s="24">
        <v>3051832.33</v>
      </c>
      <c r="J175" s="24">
        <v>3649895.67</v>
      </c>
      <c r="K175" s="22"/>
      <c r="L175" s="23"/>
      <c r="M175" s="22"/>
      <c r="N175" s="27" t="s">
        <v>48</v>
      </c>
      <c r="O175" s="24">
        <v>11186392.42</v>
      </c>
      <c r="P175" s="22"/>
      <c r="Q175" s="24">
        <v>8150911.7599999998</v>
      </c>
      <c r="R175" s="22"/>
      <c r="S175" s="22"/>
    </row>
    <row r="176" spans="1:19" hidden="1" x14ac:dyDescent="0.25">
      <c r="A176" s="104" t="s">
        <v>128</v>
      </c>
      <c r="B176" s="104"/>
      <c r="C176" s="38">
        <f>ROUND(SUM(D176+E176+F176+G176+H176+I176+J176+K176+M176+O176+P176+Q176+R176+S176),2)</f>
        <v>2496927675.0900002</v>
      </c>
      <c r="D176" s="28">
        <f t="shared" ref="D176:M176" si="17">ROUND(SUM(D49:D175),2)</f>
        <v>51839426.530000001</v>
      </c>
      <c r="E176" s="28">
        <f t="shared" si="17"/>
        <v>22685137.800000001</v>
      </c>
      <c r="F176" s="28">
        <f t="shared" si="17"/>
        <v>120306055.34999999</v>
      </c>
      <c r="G176" s="28">
        <f t="shared" si="17"/>
        <v>376779343.77999997</v>
      </c>
      <c r="H176" s="28">
        <f t="shared" si="17"/>
        <v>223811418.90000001</v>
      </c>
      <c r="I176" s="28">
        <f t="shared" si="17"/>
        <v>106758490.63</v>
      </c>
      <c r="J176" s="28">
        <f t="shared" si="17"/>
        <v>137379788.31</v>
      </c>
      <c r="K176" s="28">
        <f t="shared" si="17"/>
        <v>1630550.16</v>
      </c>
      <c r="L176" s="28">
        <f t="shared" si="17"/>
        <v>15</v>
      </c>
      <c r="M176" s="28">
        <f t="shared" si="17"/>
        <v>38498726.530000001</v>
      </c>
      <c r="N176" s="55" t="s">
        <v>23</v>
      </c>
      <c r="O176" s="28">
        <f>ROUND(SUM(O49:O175),2)</f>
        <v>639246923.39999998</v>
      </c>
      <c r="P176" s="28">
        <f>ROUND(SUM(P49:P175),2)</f>
        <v>21821698.18</v>
      </c>
      <c r="Q176" s="28">
        <f>ROUND(SUM(Q49:Q175),2)</f>
        <v>590444049.19000006</v>
      </c>
      <c r="R176" s="28">
        <f>ROUND(SUM(R49:R175),2)</f>
        <v>165726066.33000001</v>
      </c>
      <c r="S176" s="28">
        <f>ROUND(SUM(S49:S175),2)</f>
        <v>0</v>
      </c>
    </row>
    <row r="177" spans="1:19" ht="15.75" hidden="1" x14ac:dyDescent="0.25">
      <c r="A177" s="97" t="s">
        <v>129</v>
      </c>
      <c r="B177" s="98"/>
      <c r="C177" s="99"/>
      <c r="D177" s="56"/>
      <c r="E177" s="22"/>
      <c r="F177" s="22"/>
      <c r="G177" s="22"/>
      <c r="H177" s="22"/>
      <c r="I177" s="22"/>
      <c r="J177" s="22"/>
      <c r="K177" s="22"/>
      <c r="L177" s="12"/>
      <c r="M177" s="22"/>
      <c r="N177" s="27"/>
      <c r="O177" s="22"/>
      <c r="P177" s="22"/>
      <c r="Q177" s="22"/>
      <c r="R177" s="22"/>
      <c r="S177" s="27"/>
    </row>
    <row r="178" spans="1:19" ht="25.5" hidden="1" x14ac:dyDescent="0.25">
      <c r="A178" s="15">
        <v>387</v>
      </c>
      <c r="B178" s="19" t="s">
        <v>130</v>
      </c>
      <c r="C178" s="20">
        <f t="shared" ref="C178:C198" si="18">ROUND(SUM(D178+E178+F178+G178+H178+I178+J178+K178+M178+O178+P178+Q178+R178+S178),2)</f>
        <v>3303011.22</v>
      </c>
      <c r="D178" s="21">
        <f t="shared" ref="D178:D197" si="19">ROUND((F178+G178+H178+I178+J178+K178+M178+O178+P178+Q178+R178+S178)*0.0214,2)</f>
        <v>69203.490000000005</v>
      </c>
      <c r="E178" s="22"/>
      <c r="F178" s="26"/>
      <c r="G178" s="26"/>
      <c r="H178" s="26"/>
      <c r="I178" s="26"/>
      <c r="J178" s="26"/>
      <c r="K178" s="22"/>
      <c r="L178" s="23"/>
      <c r="M178" s="22"/>
      <c r="N178" s="22"/>
      <c r="O178" s="22"/>
      <c r="P178" s="22"/>
      <c r="Q178" s="27"/>
      <c r="R178" s="22">
        <v>3233807.73</v>
      </c>
      <c r="S178" s="22"/>
    </row>
    <row r="179" spans="1:19" ht="25.5" hidden="1" x14ac:dyDescent="0.25">
      <c r="A179" s="15">
        <v>388</v>
      </c>
      <c r="B179" s="19" t="s">
        <v>131</v>
      </c>
      <c r="C179" s="20">
        <f t="shared" si="18"/>
        <v>1424531.89</v>
      </c>
      <c r="D179" s="21">
        <f t="shared" si="19"/>
        <v>29846.27</v>
      </c>
      <c r="E179" s="22"/>
      <c r="F179" s="26"/>
      <c r="G179" s="26"/>
      <c r="H179" s="26"/>
      <c r="I179" s="26"/>
      <c r="J179" s="26"/>
      <c r="K179" s="22"/>
      <c r="L179" s="23"/>
      <c r="M179" s="22"/>
      <c r="N179" s="22"/>
      <c r="O179" s="22"/>
      <c r="P179" s="22"/>
      <c r="Q179" s="27">
        <v>1394685.62</v>
      </c>
      <c r="R179" s="22"/>
      <c r="S179" s="22"/>
    </row>
    <row r="180" spans="1:19" ht="25.5" hidden="1" x14ac:dyDescent="0.25">
      <c r="A180" s="15">
        <v>389</v>
      </c>
      <c r="B180" s="19" t="s">
        <v>295</v>
      </c>
      <c r="C180" s="20">
        <f t="shared" si="18"/>
        <v>4381164.8099999996</v>
      </c>
      <c r="D180" s="21">
        <f t="shared" si="19"/>
        <v>91792.57</v>
      </c>
      <c r="E180" s="22"/>
      <c r="F180" s="26">
        <v>404643.19</v>
      </c>
      <c r="G180" s="26">
        <v>1768911.46</v>
      </c>
      <c r="H180" s="26">
        <v>906301.27</v>
      </c>
      <c r="I180" s="26">
        <v>541266.91</v>
      </c>
      <c r="J180" s="26">
        <v>668249.41</v>
      </c>
      <c r="K180" s="22"/>
      <c r="L180" s="23"/>
      <c r="M180" s="22"/>
      <c r="N180" s="22"/>
      <c r="O180" s="22"/>
      <c r="P180" s="22"/>
      <c r="Q180" s="27"/>
      <c r="R180" s="22"/>
      <c r="S180" s="22"/>
    </row>
    <row r="181" spans="1:19" ht="25.5" hidden="1" x14ac:dyDescent="0.25">
      <c r="A181" s="15">
        <v>390</v>
      </c>
      <c r="B181" s="19" t="s">
        <v>296</v>
      </c>
      <c r="C181" s="20">
        <f t="shared" si="18"/>
        <v>4584169.49</v>
      </c>
      <c r="D181" s="21">
        <f t="shared" si="19"/>
        <v>96045.85</v>
      </c>
      <c r="E181" s="22"/>
      <c r="F181" s="26"/>
      <c r="G181" s="26"/>
      <c r="H181" s="26"/>
      <c r="I181" s="26"/>
      <c r="J181" s="26"/>
      <c r="K181" s="22"/>
      <c r="L181" s="23"/>
      <c r="M181" s="22"/>
      <c r="N181" s="22"/>
      <c r="O181" s="22"/>
      <c r="P181" s="22"/>
      <c r="Q181" s="27">
        <v>4488123.6399999997</v>
      </c>
      <c r="R181" s="22"/>
      <c r="S181" s="22"/>
    </row>
    <row r="182" spans="1:19" ht="25.5" hidden="1" x14ac:dyDescent="0.25">
      <c r="A182" s="15">
        <v>391</v>
      </c>
      <c r="B182" s="19" t="s">
        <v>297</v>
      </c>
      <c r="C182" s="20">
        <f t="shared" si="18"/>
        <v>2763154.02</v>
      </c>
      <c r="D182" s="21">
        <f t="shared" si="19"/>
        <v>57892.59</v>
      </c>
      <c r="E182" s="22"/>
      <c r="F182" s="26"/>
      <c r="G182" s="26"/>
      <c r="H182" s="26"/>
      <c r="I182" s="26"/>
      <c r="J182" s="26"/>
      <c r="K182" s="22"/>
      <c r="L182" s="23"/>
      <c r="M182" s="22"/>
      <c r="N182" s="22"/>
      <c r="O182" s="22"/>
      <c r="P182" s="22"/>
      <c r="Q182" s="27"/>
      <c r="R182" s="27">
        <v>2705261.43</v>
      </c>
      <c r="S182" s="22"/>
    </row>
    <row r="183" spans="1:19" ht="25.5" hidden="1" x14ac:dyDescent="0.25">
      <c r="A183" s="15">
        <v>392</v>
      </c>
      <c r="B183" s="19" t="s">
        <v>132</v>
      </c>
      <c r="C183" s="20">
        <f t="shared" si="18"/>
        <v>4485801.88</v>
      </c>
      <c r="D183" s="21">
        <f t="shared" si="19"/>
        <v>93984.88</v>
      </c>
      <c r="E183" s="22"/>
      <c r="F183" s="26"/>
      <c r="G183" s="26"/>
      <c r="H183" s="26"/>
      <c r="I183" s="26"/>
      <c r="J183" s="26"/>
      <c r="K183" s="22"/>
      <c r="L183" s="23"/>
      <c r="M183" s="22"/>
      <c r="N183" s="22" t="s">
        <v>50</v>
      </c>
      <c r="O183" s="22">
        <v>4391817</v>
      </c>
      <c r="P183" s="22"/>
      <c r="Q183" s="27"/>
      <c r="R183" s="22"/>
      <c r="S183" s="22"/>
    </row>
    <row r="184" spans="1:19" ht="25.5" hidden="1" x14ac:dyDescent="0.25">
      <c r="A184" s="15">
        <v>393</v>
      </c>
      <c r="B184" s="19" t="s">
        <v>133</v>
      </c>
      <c r="C184" s="20">
        <f t="shared" si="18"/>
        <v>3686828.59</v>
      </c>
      <c r="D184" s="21">
        <f t="shared" si="19"/>
        <v>77245.09</v>
      </c>
      <c r="E184" s="22"/>
      <c r="F184" s="26"/>
      <c r="G184" s="26"/>
      <c r="H184" s="26"/>
      <c r="I184" s="26"/>
      <c r="J184" s="26"/>
      <c r="K184" s="22"/>
      <c r="L184" s="23"/>
      <c r="M184" s="22"/>
      <c r="N184" s="22" t="s">
        <v>50</v>
      </c>
      <c r="O184" s="22">
        <v>3609583.5</v>
      </c>
      <c r="P184" s="22"/>
      <c r="Q184" s="27"/>
      <c r="R184" s="22"/>
      <c r="S184" s="22"/>
    </row>
    <row r="185" spans="1:19" ht="25.5" hidden="1" x14ac:dyDescent="0.25">
      <c r="A185" s="15">
        <v>394</v>
      </c>
      <c r="B185" s="19" t="s">
        <v>134</v>
      </c>
      <c r="C185" s="20">
        <f t="shared" si="18"/>
        <v>8598742.9800000004</v>
      </c>
      <c r="D185" s="21">
        <f t="shared" si="19"/>
        <v>180157.72</v>
      </c>
      <c r="E185" s="22"/>
      <c r="F185" s="26"/>
      <c r="G185" s="26">
        <v>3704764.51</v>
      </c>
      <c r="H185" s="26"/>
      <c r="I185" s="26"/>
      <c r="J185" s="26"/>
      <c r="K185" s="22"/>
      <c r="L185" s="23"/>
      <c r="M185" s="22"/>
      <c r="N185" s="22" t="s">
        <v>50</v>
      </c>
      <c r="O185" s="22">
        <v>4713820.75</v>
      </c>
      <c r="P185" s="22"/>
      <c r="Q185" s="27"/>
      <c r="R185" s="22"/>
      <c r="S185" s="22"/>
    </row>
    <row r="186" spans="1:19" ht="25.5" hidden="1" x14ac:dyDescent="0.25">
      <c r="A186" s="15">
        <v>395</v>
      </c>
      <c r="B186" s="19" t="s">
        <v>135</v>
      </c>
      <c r="C186" s="20">
        <f t="shared" si="18"/>
        <v>4148243.69</v>
      </c>
      <c r="D186" s="21">
        <f t="shared" si="19"/>
        <v>86912.49</v>
      </c>
      <c r="E186" s="22"/>
      <c r="F186" s="26"/>
      <c r="G186" s="26"/>
      <c r="H186" s="26"/>
      <c r="I186" s="26"/>
      <c r="J186" s="26"/>
      <c r="K186" s="22"/>
      <c r="L186" s="23"/>
      <c r="M186" s="22"/>
      <c r="N186" s="22" t="s">
        <v>50</v>
      </c>
      <c r="O186" s="22">
        <v>4061331.1999999997</v>
      </c>
      <c r="P186" s="22"/>
      <c r="Q186" s="27"/>
      <c r="R186" s="22"/>
      <c r="S186" s="22"/>
    </row>
    <row r="187" spans="1:19" ht="25.5" hidden="1" x14ac:dyDescent="0.25">
      <c r="A187" s="15">
        <v>396</v>
      </c>
      <c r="B187" s="19" t="s">
        <v>136</v>
      </c>
      <c r="C187" s="20">
        <f t="shared" si="18"/>
        <v>4195732.8600000003</v>
      </c>
      <c r="D187" s="21">
        <f t="shared" si="19"/>
        <v>87907.46</v>
      </c>
      <c r="E187" s="22"/>
      <c r="F187" s="26"/>
      <c r="G187" s="26"/>
      <c r="H187" s="26"/>
      <c r="I187" s="26"/>
      <c r="J187" s="26"/>
      <c r="K187" s="22"/>
      <c r="L187" s="23"/>
      <c r="M187" s="22"/>
      <c r="N187" s="22" t="s">
        <v>50</v>
      </c>
      <c r="O187" s="22">
        <v>4107825.4</v>
      </c>
      <c r="P187" s="22"/>
      <c r="Q187" s="27"/>
      <c r="R187" s="22"/>
      <c r="S187" s="22"/>
    </row>
    <row r="188" spans="1:19" ht="25.5" hidden="1" x14ac:dyDescent="0.25">
      <c r="A188" s="15">
        <v>397</v>
      </c>
      <c r="B188" s="19" t="s">
        <v>298</v>
      </c>
      <c r="C188" s="20">
        <f t="shared" si="18"/>
        <v>357689.08</v>
      </c>
      <c r="D188" s="21">
        <f t="shared" si="19"/>
        <v>7494.17</v>
      </c>
      <c r="E188" s="22"/>
      <c r="F188" s="26">
        <v>350194.91</v>
      </c>
      <c r="G188" s="26"/>
      <c r="H188" s="26"/>
      <c r="I188" s="26"/>
      <c r="J188" s="26"/>
      <c r="K188" s="22"/>
      <c r="L188" s="23"/>
      <c r="M188" s="22"/>
      <c r="N188" s="22"/>
      <c r="O188" s="22"/>
      <c r="P188" s="22"/>
      <c r="Q188" s="27"/>
      <c r="R188" s="22"/>
      <c r="S188" s="22"/>
    </row>
    <row r="189" spans="1:19" ht="25.5" hidden="1" x14ac:dyDescent="0.25">
      <c r="A189" s="15">
        <v>398</v>
      </c>
      <c r="B189" s="19" t="s">
        <v>299</v>
      </c>
      <c r="C189" s="20">
        <f t="shared" si="18"/>
        <v>2859403.39</v>
      </c>
      <c r="D189" s="21">
        <f t="shared" si="19"/>
        <v>59909.18</v>
      </c>
      <c r="E189" s="22"/>
      <c r="F189" s="26"/>
      <c r="G189" s="26"/>
      <c r="H189" s="26"/>
      <c r="I189" s="26"/>
      <c r="J189" s="26"/>
      <c r="K189" s="22"/>
      <c r="L189" s="23"/>
      <c r="M189" s="22"/>
      <c r="N189" s="22"/>
      <c r="O189" s="22"/>
      <c r="P189" s="22"/>
      <c r="Q189" s="27"/>
      <c r="R189" s="22">
        <v>2799494.21</v>
      </c>
      <c r="S189" s="22"/>
    </row>
    <row r="190" spans="1:19" ht="25.5" hidden="1" x14ac:dyDescent="0.25">
      <c r="A190" s="15">
        <v>399</v>
      </c>
      <c r="B190" s="19" t="s">
        <v>300</v>
      </c>
      <c r="C190" s="20">
        <f t="shared" si="18"/>
        <v>3145405.23</v>
      </c>
      <c r="D190" s="21">
        <f t="shared" si="19"/>
        <v>65901.38</v>
      </c>
      <c r="E190" s="22"/>
      <c r="F190" s="26">
        <v>344616.58</v>
      </c>
      <c r="G190" s="26">
        <v>1506503.13</v>
      </c>
      <c r="H190" s="26"/>
      <c r="I190" s="26">
        <v>460972.93</v>
      </c>
      <c r="J190" s="26">
        <v>569118.26</v>
      </c>
      <c r="K190" s="22"/>
      <c r="L190" s="23"/>
      <c r="M190" s="22"/>
      <c r="N190" s="22"/>
      <c r="O190" s="22"/>
      <c r="P190" s="22"/>
      <c r="Q190" s="27"/>
      <c r="R190" s="22"/>
      <c r="S190" s="22">
        <v>198292.95</v>
      </c>
    </row>
    <row r="191" spans="1:19" ht="25.5" hidden="1" x14ac:dyDescent="0.25">
      <c r="A191" s="15">
        <v>400</v>
      </c>
      <c r="B191" s="19" t="s">
        <v>301</v>
      </c>
      <c r="C191" s="20">
        <f t="shared" si="18"/>
        <v>3322912.44</v>
      </c>
      <c r="D191" s="21">
        <f t="shared" si="19"/>
        <v>69620.45</v>
      </c>
      <c r="E191" s="22"/>
      <c r="F191" s="26"/>
      <c r="G191" s="26"/>
      <c r="H191" s="26"/>
      <c r="I191" s="26"/>
      <c r="J191" s="26">
        <v>506836.51</v>
      </c>
      <c r="K191" s="22"/>
      <c r="L191" s="23"/>
      <c r="M191" s="22"/>
      <c r="N191" s="22"/>
      <c r="O191" s="22"/>
      <c r="P191" s="22"/>
      <c r="Q191" s="27"/>
      <c r="R191" s="22">
        <v>2746455.48</v>
      </c>
      <c r="S191" s="22"/>
    </row>
    <row r="192" spans="1:19" ht="25.5" hidden="1" x14ac:dyDescent="0.25">
      <c r="A192" s="15">
        <v>401</v>
      </c>
      <c r="B192" s="19" t="s">
        <v>302</v>
      </c>
      <c r="C192" s="20">
        <f t="shared" si="18"/>
        <v>2417309.84</v>
      </c>
      <c r="D192" s="21">
        <f t="shared" si="19"/>
        <v>50646.59</v>
      </c>
      <c r="E192" s="22"/>
      <c r="F192" s="26"/>
      <c r="G192" s="26"/>
      <c r="H192" s="26"/>
      <c r="I192" s="26"/>
      <c r="J192" s="26"/>
      <c r="K192" s="22"/>
      <c r="L192" s="23"/>
      <c r="M192" s="22"/>
      <c r="N192" s="22"/>
      <c r="O192" s="22"/>
      <c r="P192" s="22"/>
      <c r="Q192" s="27"/>
      <c r="R192" s="22">
        <v>2366663.25</v>
      </c>
      <c r="S192" s="22"/>
    </row>
    <row r="193" spans="1:19" ht="25.5" hidden="1" x14ac:dyDescent="0.25">
      <c r="A193" s="15">
        <v>402</v>
      </c>
      <c r="B193" s="19" t="s">
        <v>303</v>
      </c>
      <c r="C193" s="20">
        <f t="shared" si="18"/>
        <v>4700784.63</v>
      </c>
      <c r="D193" s="21">
        <f t="shared" si="19"/>
        <v>98489.12</v>
      </c>
      <c r="E193" s="22"/>
      <c r="F193" s="26"/>
      <c r="G193" s="26">
        <v>1541226.9</v>
      </c>
      <c r="H193" s="26"/>
      <c r="I193" s="26"/>
      <c r="J193" s="26"/>
      <c r="K193" s="22"/>
      <c r="L193" s="23"/>
      <c r="M193" s="22"/>
      <c r="N193" s="22" t="s">
        <v>48</v>
      </c>
      <c r="O193" s="22">
        <v>2897869.79</v>
      </c>
      <c r="P193" s="22"/>
      <c r="Q193" s="27"/>
      <c r="R193" s="22"/>
      <c r="S193" s="22">
        <v>163198.82</v>
      </c>
    </row>
    <row r="194" spans="1:19" ht="25.5" hidden="1" x14ac:dyDescent="0.25">
      <c r="A194" s="15">
        <v>403</v>
      </c>
      <c r="B194" s="19" t="s">
        <v>304</v>
      </c>
      <c r="C194" s="20">
        <f t="shared" si="18"/>
        <v>3123034.45</v>
      </c>
      <c r="D194" s="21">
        <f t="shared" si="19"/>
        <v>65432.68</v>
      </c>
      <c r="E194" s="22"/>
      <c r="F194" s="26"/>
      <c r="G194" s="26">
        <v>908945.79</v>
      </c>
      <c r="H194" s="26"/>
      <c r="I194" s="26"/>
      <c r="J194" s="26">
        <v>343376.42</v>
      </c>
      <c r="K194" s="22"/>
      <c r="L194" s="23"/>
      <c r="M194" s="22"/>
      <c r="N194" s="22" t="s">
        <v>48</v>
      </c>
      <c r="O194" s="22">
        <v>1709032.29</v>
      </c>
      <c r="P194" s="22"/>
      <c r="Q194" s="27"/>
      <c r="R194" s="22"/>
      <c r="S194" s="22">
        <v>96247.27</v>
      </c>
    </row>
    <row r="195" spans="1:19" ht="25.5" hidden="1" x14ac:dyDescent="0.25">
      <c r="A195" s="15">
        <v>404</v>
      </c>
      <c r="B195" s="19" t="s">
        <v>305</v>
      </c>
      <c r="C195" s="20">
        <f t="shared" si="18"/>
        <v>211194.94</v>
      </c>
      <c r="D195" s="21">
        <f t="shared" si="19"/>
        <v>4424.88</v>
      </c>
      <c r="E195" s="22"/>
      <c r="F195" s="26"/>
      <c r="G195" s="26"/>
      <c r="H195" s="26"/>
      <c r="I195" s="26"/>
      <c r="J195" s="26"/>
      <c r="K195" s="22"/>
      <c r="L195" s="23"/>
      <c r="M195" s="22"/>
      <c r="N195" s="22"/>
      <c r="O195" s="22"/>
      <c r="P195" s="22"/>
      <c r="Q195" s="27"/>
      <c r="R195" s="22"/>
      <c r="S195" s="22">
        <v>206770.06</v>
      </c>
    </row>
    <row r="196" spans="1:19" ht="25.5" hidden="1" x14ac:dyDescent="0.25">
      <c r="A196" s="15">
        <v>405</v>
      </c>
      <c r="B196" s="19" t="s">
        <v>306</v>
      </c>
      <c r="C196" s="20">
        <f t="shared" si="18"/>
        <v>2588997.67</v>
      </c>
      <c r="D196" s="21">
        <f t="shared" si="19"/>
        <v>54243.73</v>
      </c>
      <c r="E196" s="22"/>
      <c r="F196" s="26">
        <v>360922.46</v>
      </c>
      <c r="G196" s="26">
        <v>1577784.82</v>
      </c>
      <c r="H196" s="26"/>
      <c r="I196" s="26"/>
      <c r="J196" s="26">
        <v>596046.66</v>
      </c>
      <c r="K196" s="22"/>
      <c r="L196" s="23"/>
      <c r="M196" s="22"/>
      <c r="N196" s="22"/>
      <c r="O196" s="22"/>
      <c r="P196" s="22"/>
      <c r="Q196" s="27"/>
      <c r="R196" s="22"/>
      <c r="S196" s="22"/>
    </row>
    <row r="197" spans="1:19" ht="25.5" hidden="1" x14ac:dyDescent="0.25">
      <c r="A197" s="15">
        <v>406</v>
      </c>
      <c r="B197" s="19" t="s">
        <v>307</v>
      </c>
      <c r="C197" s="20">
        <f t="shared" si="18"/>
        <v>3811773.39</v>
      </c>
      <c r="D197" s="21">
        <f t="shared" si="19"/>
        <v>79862.880000000005</v>
      </c>
      <c r="E197" s="22"/>
      <c r="F197" s="26">
        <v>352054.35</v>
      </c>
      <c r="G197" s="26">
        <v>1539017.58</v>
      </c>
      <c r="H197" s="26">
        <v>788515.21</v>
      </c>
      <c r="I197" s="26">
        <v>470921.98</v>
      </c>
      <c r="J197" s="26">
        <v>581401.39</v>
      </c>
      <c r="K197" s="22"/>
      <c r="L197" s="23"/>
      <c r="M197" s="22"/>
      <c r="N197" s="22"/>
      <c r="O197" s="22"/>
      <c r="P197" s="22"/>
      <c r="Q197" s="27"/>
      <c r="R197" s="22"/>
      <c r="S197" s="22"/>
    </row>
    <row r="198" spans="1:19" hidden="1" x14ac:dyDescent="0.25">
      <c r="A198" s="90" t="s">
        <v>137</v>
      </c>
      <c r="B198" s="91"/>
      <c r="C198" s="38">
        <f t="shared" si="18"/>
        <v>68109886.489999995</v>
      </c>
      <c r="D198" s="28">
        <f t="shared" ref="D198:S198" si="20">ROUND(SUM(D178:D197),2)</f>
        <v>1427013.47</v>
      </c>
      <c r="E198" s="28">
        <f t="shared" si="20"/>
        <v>0</v>
      </c>
      <c r="F198" s="28">
        <f t="shared" si="20"/>
        <v>1812431.49</v>
      </c>
      <c r="G198" s="28">
        <f t="shared" si="20"/>
        <v>12547154.189999999</v>
      </c>
      <c r="H198" s="28">
        <f t="shared" si="20"/>
        <v>1694816.48</v>
      </c>
      <c r="I198" s="28">
        <f t="shared" si="20"/>
        <v>1473161.82</v>
      </c>
      <c r="J198" s="28">
        <f t="shared" si="20"/>
        <v>3265028.65</v>
      </c>
      <c r="K198" s="28">
        <f t="shared" si="20"/>
        <v>0</v>
      </c>
      <c r="L198" s="28">
        <f t="shared" si="20"/>
        <v>0</v>
      </c>
      <c r="M198" s="28">
        <f t="shared" si="20"/>
        <v>0</v>
      </c>
      <c r="N198" s="55" t="s">
        <v>23</v>
      </c>
      <c r="O198" s="28">
        <f t="shared" si="20"/>
        <v>25491279.93</v>
      </c>
      <c r="P198" s="28">
        <f t="shared" si="20"/>
        <v>0</v>
      </c>
      <c r="Q198" s="28">
        <f t="shared" si="20"/>
        <v>5882809.2599999998</v>
      </c>
      <c r="R198" s="28">
        <f t="shared" si="20"/>
        <v>13851682.1</v>
      </c>
      <c r="S198" s="28">
        <f t="shared" si="20"/>
        <v>664509.1</v>
      </c>
    </row>
    <row r="199" spans="1:19" ht="15.75" hidden="1" x14ac:dyDescent="0.25">
      <c r="A199" s="97" t="s">
        <v>138</v>
      </c>
      <c r="B199" s="98"/>
      <c r="C199" s="99"/>
      <c r="D199" s="56"/>
      <c r="E199" s="22"/>
      <c r="F199" s="22"/>
      <c r="G199" s="22"/>
      <c r="H199" s="22"/>
      <c r="I199" s="22"/>
      <c r="J199" s="22"/>
      <c r="K199" s="22"/>
      <c r="L199" s="12"/>
      <c r="M199" s="22"/>
      <c r="N199" s="27"/>
      <c r="O199" s="22"/>
      <c r="P199" s="22"/>
      <c r="Q199" s="22"/>
      <c r="R199" s="22"/>
      <c r="S199" s="27"/>
    </row>
    <row r="200" spans="1:19" hidden="1" x14ac:dyDescent="0.25">
      <c r="A200" s="12">
        <v>407</v>
      </c>
      <c r="B200" s="19" t="s">
        <v>415</v>
      </c>
      <c r="C200" s="20">
        <f t="shared" ref="C200:C259" si="21">ROUND(SUM(D200+E200+F200+G200+H200+I200+J200+K200+M200+O200+P200+Q200+R200+S200),2)</f>
        <v>1029970.45</v>
      </c>
      <c r="D200" s="21">
        <f t="shared" ref="D200:D259" si="22">ROUND((F200+G200+H200+I200+J200+K200+M200+O200+P200+Q200+R200+S200)*0.0214,2)</f>
        <v>20572.490000000002</v>
      </c>
      <c r="E200" s="22">
        <v>48066.57</v>
      </c>
      <c r="F200" s="26">
        <v>136883.54</v>
      </c>
      <c r="G200" s="26">
        <v>598391.05000000005</v>
      </c>
      <c r="H200" s="26"/>
      <c r="I200" s="26"/>
      <c r="J200" s="26">
        <v>226056.8</v>
      </c>
      <c r="K200" s="22"/>
      <c r="L200" s="23"/>
      <c r="M200" s="22"/>
      <c r="N200" s="22"/>
      <c r="O200" s="27"/>
      <c r="P200" s="22"/>
      <c r="Q200" s="27"/>
      <c r="R200" s="22"/>
      <c r="S200" s="22"/>
    </row>
    <row r="201" spans="1:19" hidden="1" x14ac:dyDescent="0.25">
      <c r="A201" s="12">
        <v>408</v>
      </c>
      <c r="B201" s="19" t="s">
        <v>139</v>
      </c>
      <c r="C201" s="20">
        <f t="shared" si="21"/>
        <v>26919720.859999999</v>
      </c>
      <c r="D201" s="21">
        <f t="shared" si="22"/>
        <v>564012.17000000004</v>
      </c>
      <c r="E201" s="22"/>
      <c r="F201" s="26"/>
      <c r="G201" s="26">
        <v>12713808.83</v>
      </c>
      <c r="H201" s="26">
        <v>9228661.2200000007</v>
      </c>
      <c r="I201" s="26">
        <v>4413238.6399999997</v>
      </c>
      <c r="J201" s="26"/>
      <c r="K201" s="22"/>
      <c r="L201" s="23"/>
      <c r="M201" s="22"/>
      <c r="N201" s="22"/>
      <c r="O201" s="22"/>
      <c r="P201" s="22"/>
      <c r="Q201" s="27"/>
      <c r="R201" s="22"/>
      <c r="S201" s="22"/>
    </row>
    <row r="202" spans="1:19" hidden="1" x14ac:dyDescent="0.25">
      <c r="A202" s="12">
        <v>409</v>
      </c>
      <c r="B202" s="19" t="s">
        <v>308</v>
      </c>
      <c r="C202" s="20">
        <f t="shared" si="21"/>
        <v>4324453.8600000003</v>
      </c>
      <c r="D202" s="21">
        <f t="shared" si="22"/>
        <v>90604.38</v>
      </c>
      <c r="E202" s="22"/>
      <c r="F202" s="26"/>
      <c r="G202" s="26">
        <v>2042373.34</v>
      </c>
      <c r="H202" s="26">
        <v>1482507.84</v>
      </c>
      <c r="I202" s="26">
        <v>708968.3</v>
      </c>
      <c r="J202" s="26"/>
      <c r="K202" s="22"/>
      <c r="L202" s="23"/>
      <c r="M202" s="22"/>
      <c r="N202" s="22"/>
      <c r="O202" s="22"/>
      <c r="P202" s="22"/>
      <c r="Q202" s="27"/>
      <c r="R202" s="22"/>
      <c r="S202" s="22"/>
    </row>
    <row r="203" spans="1:19" hidden="1" x14ac:dyDescent="0.25">
      <c r="A203" s="12">
        <v>410</v>
      </c>
      <c r="B203" s="19" t="s">
        <v>416</v>
      </c>
      <c r="C203" s="20">
        <f t="shared" si="21"/>
        <v>3492019.81</v>
      </c>
      <c r="D203" s="21">
        <f t="shared" si="22"/>
        <v>69749.14</v>
      </c>
      <c r="E203" s="22">
        <v>162965.26999999999</v>
      </c>
      <c r="F203" s="26"/>
      <c r="G203" s="26">
        <v>1792463.6</v>
      </c>
      <c r="H203" s="26">
        <v>918368.2</v>
      </c>
      <c r="I203" s="26">
        <v>548473.59999999998</v>
      </c>
      <c r="J203" s="26"/>
      <c r="K203" s="22"/>
      <c r="L203" s="23"/>
      <c r="M203" s="22"/>
      <c r="N203" s="22"/>
      <c r="O203" s="22"/>
      <c r="P203" s="22"/>
      <c r="Q203" s="27"/>
      <c r="R203" s="22"/>
      <c r="S203" s="22"/>
    </row>
    <row r="204" spans="1:19" hidden="1" x14ac:dyDescent="0.25">
      <c r="A204" s="12">
        <v>411</v>
      </c>
      <c r="B204" s="19" t="s">
        <v>309</v>
      </c>
      <c r="C204" s="20">
        <f t="shared" si="21"/>
        <v>6354939.7000000002</v>
      </c>
      <c r="D204" s="21">
        <f t="shared" si="22"/>
        <v>133146.38</v>
      </c>
      <c r="E204" s="22"/>
      <c r="F204" s="26"/>
      <c r="G204" s="26">
        <v>3001340.71</v>
      </c>
      <c r="H204" s="26">
        <v>2178598.3199999998</v>
      </c>
      <c r="I204" s="26">
        <v>1041854.29</v>
      </c>
      <c r="J204" s="26"/>
      <c r="K204" s="22"/>
      <c r="L204" s="23"/>
      <c r="M204" s="22"/>
      <c r="N204" s="22"/>
      <c r="O204" s="22"/>
      <c r="P204" s="22"/>
      <c r="Q204" s="27"/>
      <c r="R204" s="22"/>
      <c r="S204" s="22"/>
    </row>
    <row r="205" spans="1:19" hidden="1" x14ac:dyDescent="0.25">
      <c r="A205" s="12">
        <v>412</v>
      </c>
      <c r="B205" s="19" t="s">
        <v>310</v>
      </c>
      <c r="C205" s="20">
        <f t="shared" si="21"/>
        <v>9058768.9399999995</v>
      </c>
      <c r="D205" s="21">
        <f t="shared" si="22"/>
        <v>189796.02</v>
      </c>
      <c r="E205" s="22"/>
      <c r="F205" s="26"/>
      <c r="G205" s="26">
        <v>4278317.8600000003</v>
      </c>
      <c r="H205" s="26">
        <v>3105524.16</v>
      </c>
      <c r="I205" s="26">
        <v>1485130.9</v>
      </c>
      <c r="J205" s="26"/>
      <c r="K205" s="22"/>
      <c r="L205" s="23"/>
      <c r="M205" s="22"/>
      <c r="N205" s="22"/>
      <c r="O205" s="22"/>
      <c r="P205" s="22"/>
      <c r="Q205" s="27"/>
      <c r="R205" s="22"/>
      <c r="S205" s="22"/>
    </row>
    <row r="206" spans="1:19" hidden="1" x14ac:dyDescent="0.25">
      <c r="A206" s="12">
        <v>413</v>
      </c>
      <c r="B206" s="19" t="s">
        <v>311</v>
      </c>
      <c r="C206" s="20">
        <f t="shared" si="21"/>
        <v>7192959.4699999997</v>
      </c>
      <c r="D206" s="21">
        <f t="shared" si="22"/>
        <v>150704.26</v>
      </c>
      <c r="E206" s="22"/>
      <c r="F206" s="26"/>
      <c r="G206" s="26">
        <v>3397124.62</v>
      </c>
      <c r="H206" s="26">
        <v>2465887.98</v>
      </c>
      <c r="I206" s="26">
        <v>1179242.6100000001</v>
      </c>
      <c r="J206" s="26"/>
      <c r="K206" s="22"/>
      <c r="L206" s="23"/>
      <c r="M206" s="22"/>
      <c r="N206" s="22"/>
      <c r="O206" s="22"/>
      <c r="P206" s="22"/>
      <c r="Q206" s="27"/>
      <c r="R206" s="22"/>
      <c r="S206" s="22"/>
    </row>
    <row r="207" spans="1:19" hidden="1" x14ac:dyDescent="0.25">
      <c r="A207" s="12">
        <v>414</v>
      </c>
      <c r="B207" s="19" t="s">
        <v>417</v>
      </c>
      <c r="C207" s="20">
        <f t="shared" si="21"/>
        <v>3043335.87</v>
      </c>
      <c r="D207" s="21">
        <f t="shared" si="22"/>
        <v>60787.18</v>
      </c>
      <c r="E207" s="22">
        <v>142026.13</v>
      </c>
      <c r="F207" s="26"/>
      <c r="G207" s="26">
        <v>1562152.87</v>
      </c>
      <c r="H207" s="26">
        <v>800368.57</v>
      </c>
      <c r="I207" s="26">
        <v>478001.12</v>
      </c>
      <c r="J207" s="26"/>
      <c r="K207" s="22"/>
      <c r="L207" s="23"/>
      <c r="M207" s="22"/>
      <c r="N207" s="22"/>
      <c r="O207" s="22"/>
      <c r="P207" s="22"/>
      <c r="Q207" s="27"/>
      <c r="R207" s="22"/>
      <c r="S207" s="22"/>
    </row>
    <row r="208" spans="1:19" ht="25.5" hidden="1" x14ac:dyDescent="0.25">
      <c r="A208" s="12">
        <v>415</v>
      </c>
      <c r="B208" s="19" t="s">
        <v>312</v>
      </c>
      <c r="C208" s="20">
        <f t="shared" si="21"/>
        <v>2724405.34</v>
      </c>
      <c r="D208" s="21">
        <f t="shared" si="22"/>
        <v>57080.75</v>
      </c>
      <c r="E208" s="22"/>
      <c r="F208" s="26"/>
      <c r="G208" s="26">
        <v>1466902.19</v>
      </c>
      <c r="H208" s="26">
        <v>751566.91</v>
      </c>
      <c r="I208" s="26">
        <v>448855.49</v>
      </c>
      <c r="J208" s="26"/>
      <c r="K208" s="22"/>
      <c r="L208" s="23"/>
      <c r="M208" s="22"/>
      <c r="N208" s="22"/>
      <c r="O208" s="22"/>
      <c r="P208" s="22"/>
      <c r="Q208" s="27"/>
      <c r="R208" s="22"/>
      <c r="S208" s="22"/>
    </row>
    <row r="209" spans="1:19" ht="25.5" hidden="1" x14ac:dyDescent="0.25">
      <c r="A209" s="12">
        <v>416</v>
      </c>
      <c r="B209" s="19" t="s">
        <v>313</v>
      </c>
      <c r="C209" s="20">
        <f t="shared" si="21"/>
        <v>2774341.14</v>
      </c>
      <c r="D209" s="21">
        <f t="shared" si="22"/>
        <v>58126.98</v>
      </c>
      <c r="E209" s="22"/>
      <c r="F209" s="26"/>
      <c r="G209" s="26">
        <v>1493789.14</v>
      </c>
      <c r="H209" s="26">
        <v>765342.43</v>
      </c>
      <c r="I209" s="26">
        <v>457082.59</v>
      </c>
      <c r="J209" s="26"/>
      <c r="K209" s="22"/>
      <c r="L209" s="23"/>
      <c r="M209" s="22"/>
      <c r="N209" s="22"/>
      <c r="O209" s="22"/>
      <c r="P209" s="22"/>
      <c r="Q209" s="27"/>
      <c r="R209" s="22"/>
      <c r="S209" s="22"/>
    </row>
    <row r="210" spans="1:19" ht="25.5" hidden="1" x14ac:dyDescent="0.25">
      <c r="A210" s="12">
        <v>417</v>
      </c>
      <c r="B210" s="19" t="s">
        <v>314</v>
      </c>
      <c r="C210" s="20">
        <f t="shared" si="21"/>
        <v>2773179.84</v>
      </c>
      <c r="D210" s="21">
        <f t="shared" si="22"/>
        <v>58102.65</v>
      </c>
      <c r="E210" s="22"/>
      <c r="F210" s="26"/>
      <c r="G210" s="26">
        <v>1493163.86</v>
      </c>
      <c r="H210" s="26">
        <v>765022.07</v>
      </c>
      <c r="I210" s="26">
        <v>456891.26</v>
      </c>
      <c r="J210" s="26"/>
      <c r="K210" s="22"/>
      <c r="L210" s="23"/>
      <c r="M210" s="22"/>
      <c r="N210" s="22"/>
      <c r="O210" s="22"/>
      <c r="P210" s="22"/>
      <c r="Q210" s="27"/>
      <c r="R210" s="22"/>
      <c r="S210" s="22"/>
    </row>
    <row r="211" spans="1:19" ht="25.5" hidden="1" x14ac:dyDescent="0.25">
      <c r="A211" s="12">
        <v>418</v>
      </c>
      <c r="B211" s="19" t="s">
        <v>315</v>
      </c>
      <c r="C211" s="20">
        <f t="shared" si="21"/>
        <v>2746857.1</v>
      </c>
      <c r="D211" s="21">
        <f t="shared" si="22"/>
        <v>57551.15</v>
      </c>
      <c r="E211" s="22"/>
      <c r="F211" s="26"/>
      <c r="G211" s="26">
        <v>1478990.9</v>
      </c>
      <c r="H211" s="26">
        <v>757760.55</v>
      </c>
      <c r="I211" s="26">
        <v>452554.5</v>
      </c>
      <c r="J211" s="26"/>
      <c r="K211" s="22"/>
      <c r="L211" s="23"/>
      <c r="M211" s="22"/>
      <c r="N211" s="22"/>
      <c r="O211" s="22"/>
      <c r="P211" s="22"/>
      <c r="Q211" s="27"/>
      <c r="R211" s="22"/>
      <c r="S211" s="22"/>
    </row>
    <row r="212" spans="1:19" ht="25.5" hidden="1" x14ac:dyDescent="0.25">
      <c r="A212" s="12">
        <v>419</v>
      </c>
      <c r="B212" s="19" t="s">
        <v>316</v>
      </c>
      <c r="C212" s="20">
        <f t="shared" si="21"/>
        <v>2746857.1</v>
      </c>
      <c r="D212" s="21">
        <f t="shared" si="22"/>
        <v>57551.15</v>
      </c>
      <c r="E212" s="22"/>
      <c r="F212" s="26"/>
      <c r="G212" s="26">
        <v>1478990.9</v>
      </c>
      <c r="H212" s="26">
        <v>757760.55</v>
      </c>
      <c r="I212" s="26">
        <v>452554.5</v>
      </c>
      <c r="J212" s="26"/>
      <c r="K212" s="22"/>
      <c r="L212" s="23"/>
      <c r="M212" s="22"/>
      <c r="N212" s="22"/>
      <c r="O212" s="22"/>
      <c r="P212" s="22"/>
      <c r="Q212" s="27"/>
      <c r="R212" s="22"/>
      <c r="S212" s="22"/>
    </row>
    <row r="213" spans="1:19" ht="25.5" hidden="1" x14ac:dyDescent="0.25">
      <c r="A213" s="12">
        <v>420</v>
      </c>
      <c r="B213" s="19" t="s">
        <v>317</v>
      </c>
      <c r="C213" s="20">
        <f t="shared" si="21"/>
        <v>2744534.5</v>
      </c>
      <c r="D213" s="21">
        <f t="shared" si="22"/>
        <v>57502.49</v>
      </c>
      <c r="E213" s="22"/>
      <c r="F213" s="26"/>
      <c r="G213" s="26">
        <v>1477740.34</v>
      </c>
      <c r="H213" s="26">
        <v>757119.83</v>
      </c>
      <c r="I213" s="26">
        <v>452171.84</v>
      </c>
      <c r="J213" s="26"/>
      <c r="K213" s="22"/>
      <c r="L213" s="23"/>
      <c r="M213" s="22"/>
      <c r="N213" s="22"/>
      <c r="O213" s="22"/>
      <c r="P213" s="22"/>
      <c r="Q213" s="27"/>
      <c r="R213" s="22"/>
      <c r="S213" s="22"/>
    </row>
    <row r="214" spans="1:19" ht="25.5" hidden="1" x14ac:dyDescent="0.25">
      <c r="A214" s="12">
        <v>421</v>
      </c>
      <c r="B214" s="19" t="s">
        <v>318</v>
      </c>
      <c r="C214" s="20">
        <f t="shared" si="21"/>
        <v>2721308.53</v>
      </c>
      <c r="D214" s="21">
        <f t="shared" si="22"/>
        <v>57015.86</v>
      </c>
      <c r="E214" s="22"/>
      <c r="F214" s="26"/>
      <c r="G214" s="26">
        <v>1465234.78</v>
      </c>
      <c r="H214" s="26">
        <v>750712.61</v>
      </c>
      <c r="I214" s="26">
        <v>448345.28</v>
      </c>
      <c r="J214" s="26"/>
      <c r="K214" s="22"/>
      <c r="L214" s="23"/>
      <c r="M214" s="22"/>
      <c r="N214" s="22"/>
      <c r="O214" s="22"/>
      <c r="P214" s="22"/>
      <c r="Q214" s="27"/>
      <c r="R214" s="22"/>
      <c r="S214" s="22"/>
    </row>
    <row r="215" spans="1:19" ht="25.5" hidden="1" x14ac:dyDescent="0.25">
      <c r="A215" s="12">
        <v>422</v>
      </c>
      <c r="B215" s="19" t="s">
        <v>319</v>
      </c>
      <c r="C215" s="20">
        <f t="shared" si="21"/>
        <v>2753050.67</v>
      </c>
      <c r="D215" s="21">
        <f t="shared" si="22"/>
        <v>57680.91</v>
      </c>
      <c r="E215" s="22"/>
      <c r="F215" s="26"/>
      <c r="G215" s="26">
        <v>1482325.71</v>
      </c>
      <c r="H215" s="26">
        <v>759469.14</v>
      </c>
      <c r="I215" s="26">
        <v>453574.91</v>
      </c>
      <c r="J215" s="26"/>
      <c r="K215" s="22"/>
      <c r="L215" s="23"/>
      <c r="M215" s="22"/>
      <c r="N215" s="22"/>
      <c r="O215" s="22"/>
      <c r="P215" s="22"/>
      <c r="Q215" s="27"/>
      <c r="R215" s="22"/>
      <c r="S215" s="22"/>
    </row>
    <row r="216" spans="1:19" ht="25.5" hidden="1" x14ac:dyDescent="0.25">
      <c r="A216" s="12">
        <v>423</v>
      </c>
      <c r="B216" s="19" t="s">
        <v>320</v>
      </c>
      <c r="C216" s="20">
        <f t="shared" si="21"/>
        <v>2784018.62</v>
      </c>
      <c r="D216" s="21">
        <f t="shared" si="22"/>
        <v>58329.74</v>
      </c>
      <c r="E216" s="22"/>
      <c r="F216" s="26"/>
      <c r="G216" s="26">
        <v>1498999.79</v>
      </c>
      <c r="H216" s="26">
        <v>768012.1</v>
      </c>
      <c r="I216" s="26">
        <v>458676.99</v>
      </c>
      <c r="J216" s="26"/>
      <c r="K216" s="22"/>
      <c r="L216" s="23"/>
      <c r="M216" s="22"/>
      <c r="N216" s="22"/>
      <c r="O216" s="22"/>
      <c r="P216" s="22"/>
      <c r="Q216" s="27"/>
      <c r="R216" s="22"/>
      <c r="S216" s="22"/>
    </row>
    <row r="217" spans="1:19" ht="25.5" hidden="1" x14ac:dyDescent="0.25">
      <c r="A217" s="12">
        <v>424</v>
      </c>
      <c r="B217" s="19" t="s">
        <v>321</v>
      </c>
      <c r="C217" s="20">
        <f t="shared" si="21"/>
        <v>2091128.56</v>
      </c>
      <c r="D217" s="21">
        <f t="shared" si="22"/>
        <v>43812.56</v>
      </c>
      <c r="E217" s="22"/>
      <c r="F217" s="26"/>
      <c r="G217" s="26">
        <v>987608</v>
      </c>
      <c r="H217" s="26">
        <v>716880</v>
      </c>
      <c r="I217" s="26">
        <v>342828</v>
      </c>
      <c r="J217" s="26"/>
      <c r="K217" s="22"/>
      <c r="L217" s="23"/>
      <c r="M217" s="22"/>
      <c r="N217" s="22"/>
      <c r="O217" s="22"/>
      <c r="P217" s="22"/>
      <c r="Q217" s="27"/>
      <c r="R217" s="22"/>
      <c r="S217" s="22"/>
    </row>
    <row r="218" spans="1:19" ht="25.5" hidden="1" x14ac:dyDescent="0.25">
      <c r="A218" s="12">
        <v>425</v>
      </c>
      <c r="B218" s="19" t="s">
        <v>322</v>
      </c>
      <c r="C218" s="20">
        <f t="shared" si="21"/>
        <v>3740506.22</v>
      </c>
      <c r="D218" s="21">
        <f t="shared" si="22"/>
        <v>78369.72</v>
      </c>
      <c r="E218" s="22"/>
      <c r="F218" s="26"/>
      <c r="G218" s="26">
        <v>1766583.81</v>
      </c>
      <c r="H218" s="26">
        <v>1282319.1000000001</v>
      </c>
      <c r="I218" s="26">
        <v>613233.59</v>
      </c>
      <c r="J218" s="26"/>
      <c r="K218" s="22"/>
      <c r="L218" s="23"/>
      <c r="M218" s="22"/>
      <c r="N218" s="22"/>
      <c r="O218" s="22"/>
      <c r="P218" s="22"/>
      <c r="Q218" s="27"/>
      <c r="R218" s="22"/>
      <c r="S218" s="22"/>
    </row>
    <row r="219" spans="1:19" ht="25.5" hidden="1" x14ac:dyDescent="0.25">
      <c r="A219" s="12">
        <v>426</v>
      </c>
      <c r="B219" s="19" t="s">
        <v>323</v>
      </c>
      <c r="C219" s="20">
        <f t="shared" si="21"/>
        <v>3733710.04</v>
      </c>
      <c r="D219" s="21">
        <f t="shared" si="22"/>
        <v>78227.33</v>
      </c>
      <c r="E219" s="22"/>
      <c r="F219" s="26"/>
      <c r="G219" s="26">
        <v>1763374.0800000001</v>
      </c>
      <c r="H219" s="26">
        <v>1279989.24</v>
      </c>
      <c r="I219" s="26">
        <v>612119.39</v>
      </c>
      <c r="J219" s="26"/>
      <c r="K219" s="22"/>
      <c r="L219" s="23"/>
      <c r="M219" s="22"/>
      <c r="N219" s="22"/>
      <c r="O219" s="22"/>
      <c r="P219" s="22"/>
      <c r="Q219" s="27"/>
      <c r="R219" s="22"/>
      <c r="S219" s="22"/>
    </row>
    <row r="220" spans="1:19" ht="25.5" hidden="1" x14ac:dyDescent="0.25">
      <c r="A220" s="12">
        <v>427</v>
      </c>
      <c r="B220" s="19" t="s">
        <v>324</v>
      </c>
      <c r="C220" s="20">
        <f t="shared" si="21"/>
        <v>3726391.11</v>
      </c>
      <c r="D220" s="21">
        <f t="shared" si="22"/>
        <v>78073.990000000005</v>
      </c>
      <c r="E220" s="22"/>
      <c r="F220" s="26"/>
      <c r="G220" s="26">
        <v>1759917.46</v>
      </c>
      <c r="H220" s="26">
        <v>1277480.1599999999</v>
      </c>
      <c r="I220" s="26">
        <v>610919.5</v>
      </c>
      <c r="J220" s="26"/>
      <c r="K220" s="22"/>
      <c r="L220" s="23"/>
      <c r="M220" s="22"/>
      <c r="N220" s="22"/>
      <c r="O220" s="22"/>
      <c r="P220" s="22"/>
      <c r="Q220" s="27"/>
      <c r="R220" s="22"/>
      <c r="S220" s="22"/>
    </row>
    <row r="221" spans="1:19" ht="25.5" hidden="1" x14ac:dyDescent="0.25">
      <c r="A221" s="12">
        <v>428</v>
      </c>
      <c r="B221" s="19" t="s">
        <v>325</v>
      </c>
      <c r="C221" s="20">
        <f t="shared" si="21"/>
        <v>3727959.45</v>
      </c>
      <c r="D221" s="21">
        <f t="shared" si="22"/>
        <v>78106.850000000006</v>
      </c>
      <c r="E221" s="22"/>
      <c r="F221" s="26"/>
      <c r="G221" s="26">
        <v>1760658.16</v>
      </c>
      <c r="H221" s="26">
        <v>1278017.82</v>
      </c>
      <c r="I221" s="26">
        <v>611176.62</v>
      </c>
      <c r="J221" s="26"/>
      <c r="K221" s="22"/>
      <c r="L221" s="23"/>
      <c r="M221" s="22"/>
      <c r="N221" s="22"/>
      <c r="O221" s="22"/>
      <c r="P221" s="22"/>
      <c r="Q221" s="27"/>
      <c r="R221" s="22"/>
      <c r="S221" s="22"/>
    </row>
    <row r="222" spans="1:19" ht="25.5" hidden="1" x14ac:dyDescent="0.25">
      <c r="A222" s="12">
        <v>429</v>
      </c>
      <c r="B222" s="19" t="s">
        <v>418</v>
      </c>
      <c r="C222" s="20">
        <f t="shared" si="21"/>
        <v>3927304.13</v>
      </c>
      <c r="D222" s="21">
        <f t="shared" si="22"/>
        <v>78443.45</v>
      </c>
      <c r="E222" s="22">
        <v>183279.08</v>
      </c>
      <c r="F222" s="26"/>
      <c r="G222" s="26">
        <v>2015896.27</v>
      </c>
      <c r="H222" s="26">
        <v>1032843.86</v>
      </c>
      <c r="I222" s="26">
        <v>616841.47</v>
      </c>
      <c r="J222" s="26"/>
      <c r="K222" s="22"/>
      <c r="L222" s="23"/>
      <c r="M222" s="22"/>
      <c r="N222" s="22"/>
      <c r="O222" s="22"/>
      <c r="P222" s="22"/>
      <c r="Q222" s="27"/>
      <c r="R222" s="22"/>
      <c r="S222" s="22"/>
    </row>
    <row r="223" spans="1:19" ht="25.5" hidden="1" x14ac:dyDescent="0.25">
      <c r="A223" s="12">
        <v>430</v>
      </c>
      <c r="B223" s="19" t="s">
        <v>326</v>
      </c>
      <c r="C223" s="20">
        <f t="shared" si="21"/>
        <v>3733710.04</v>
      </c>
      <c r="D223" s="21">
        <f t="shared" si="22"/>
        <v>78227.33</v>
      </c>
      <c r="E223" s="22"/>
      <c r="F223" s="26"/>
      <c r="G223" s="26">
        <v>1763374.0800000001</v>
      </c>
      <c r="H223" s="26">
        <v>1279989.24</v>
      </c>
      <c r="I223" s="26">
        <v>612119.39</v>
      </c>
      <c r="J223" s="26"/>
      <c r="K223" s="22"/>
      <c r="L223" s="23"/>
      <c r="M223" s="22"/>
      <c r="N223" s="22"/>
      <c r="O223" s="22"/>
      <c r="P223" s="22"/>
      <c r="Q223" s="27"/>
      <c r="R223" s="22"/>
      <c r="S223" s="22"/>
    </row>
    <row r="224" spans="1:19" ht="25.5" hidden="1" x14ac:dyDescent="0.25">
      <c r="A224" s="12">
        <v>431</v>
      </c>
      <c r="B224" s="19" t="s">
        <v>419</v>
      </c>
      <c r="C224" s="20">
        <f t="shared" si="21"/>
        <v>3978872.32</v>
      </c>
      <c r="D224" s="21">
        <f t="shared" si="22"/>
        <v>79473.460000000006</v>
      </c>
      <c r="E224" s="22">
        <v>185685.66</v>
      </c>
      <c r="F224" s="26"/>
      <c r="G224" s="26">
        <v>2042366.37</v>
      </c>
      <c r="H224" s="26">
        <v>1046405.81</v>
      </c>
      <c r="I224" s="26">
        <v>624941.02</v>
      </c>
      <c r="J224" s="26"/>
      <c r="K224" s="22"/>
      <c r="L224" s="23"/>
      <c r="M224" s="22"/>
      <c r="N224" s="22"/>
      <c r="O224" s="22"/>
      <c r="P224" s="22"/>
      <c r="Q224" s="27"/>
      <c r="R224" s="22"/>
      <c r="S224" s="22"/>
    </row>
    <row r="225" spans="1:19" ht="25.5" hidden="1" x14ac:dyDescent="0.25">
      <c r="A225" s="12">
        <v>432</v>
      </c>
      <c r="B225" s="19" t="s">
        <v>327</v>
      </c>
      <c r="C225" s="20">
        <f t="shared" si="21"/>
        <v>3721686.06</v>
      </c>
      <c r="D225" s="21">
        <f t="shared" si="22"/>
        <v>77975.41</v>
      </c>
      <c r="E225" s="22"/>
      <c r="F225" s="26"/>
      <c r="G225" s="26">
        <v>1757695.34</v>
      </c>
      <c r="H225" s="26">
        <v>1275867.18</v>
      </c>
      <c r="I225" s="26">
        <v>610148.13</v>
      </c>
      <c r="J225" s="26"/>
      <c r="K225" s="22"/>
      <c r="L225" s="23"/>
      <c r="M225" s="22"/>
      <c r="N225" s="22"/>
      <c r="O225" s="22"/>
      <c r="P225" s="22"/>
      <c r="Q225" s="27"/>
      <c r="R225" s="22"/>
      <c r="S225" s="22"/>
    </row>
    <row r="226" spans="1:19" ht="25.5" hidden="1" x14ac:dyDescent="0.25">
      <c r="A226" s="12">
        <v>433</v>
      </c>
      <c r="B226" s="19" t="s">
        <v>328</v>
      </c>
      <c r="C226" s="20">
        <f t="shared" si="21"/>
        <v>3742597.34</v>
      </c>
      <c r="D226" s="21">
        <f t="shared" si="22"/>
        <v>78413.53</v>
      </c>
      <c r="E226" s="22"/>
      <c r="F226" s="26"/>
      <c r="G226" s="26">
        <v>1767571.42</v>
      </c>
      <c r="H226" s="26">
        <v>1283035.98</v>
      </c>
      <c r="I226" s="26">
        <v>613576.41</v>
      </c>
      <c r="J226" s="26"/>
      <c r="K226" s="22"/>
      <c r="L226" s="23"/>
      <c r="M226" s="22"/>
      <c r="N226" s="22"/>
      <c r="O226" s="22"/>
      <c r="P226" s="22"/>
      <c r="Q226" s="27"/>
      <c r="R226" s="22"/>
      <c r="S226" s="22"/>
    </row>
    <row r="227" spans="1:19" ht="25.5" hidden="1" x14ac:dyDescent="0.25">
      <c r="A227" s="12">
        <v>434</v>
      </c>
      <c r="B227" s="19" t="s">
        <v>329</v>
      </c>
      <c r="C227" s="20">
        <f t="shared" si="21"/>
        <v>3733710.04</v>
      </c>
      <c r="D227" s="21">
        <f t="shared" si="22"/>
        <v>78227.33</v>
      </c>
      <c r="E227" s="22"/>
      <c r="F227" s="26"/>
      <c r="G227" s="26">
        <v>1763374.0800000001</v>
      </c>
      <c r="H227" s="26">
        <v>1279989.24</v>
      </c>
      <c r="I227" s="26">
        <v>612119.39</v>
      </c>
      <c r="J227" s="26"/>
      <c r="K227" s="22"/>
      <c r="L227" s="23"/>
      <c r="M227" s="22"/>
      <c r="N227" s="22"/>
      <c r="O227" s="22"/>
      <c r="P227" s="22"/>
      <c r="Q227" s="27"/>
      <c r="R227" s="22"/>
      <c r="S227" s="22"/>
    </row>
    <row r="228" spans="1:19" ht="25.5" hidden="1" x14ac:dyDescent="0.25">
      <c r="A228" s="12">
        <v>435</v>
      </c>
      <c r="B228" s="19" t="s">
        <v>330</v>
      </c>
      <c r="C228" s="20">
        <f t="shared" si="21"/>
        <v>3734232.83</v>
      </c>
      <c r="D228" s="21">
        <f t="shared" si="22"/>
        <v>78238.28</v>
      </c>
      <c r="E228" s="22"/>
      <c r="F228" s="26"/>
      <c r="G228" s="26">
        <v>1763620.99</v>
      </c>
      <c r="H228" s="26">
        <v>1280168.46</v>
      </c>
      <c r="I228" s="26">
        <v>612205.1</v>
      </c>
      <c r="J228" s="26"/>
      <c r="K228" s="22"/>
      <c r="L228" s="23"/>
      <c r="M228" s="22"/>
      <c r="N228" s="22"/>
      <c r="O228" s="22"/>
      <c r="P228" s="22"/>
      <c r="Q228" s="27"/>
      <c r="R228" s="22"/>
      <c r="S228" s="22"/>
    </row>
    <row r="229" spans="1:19" ht="25.5" hidden="1" x14ac:dyDescent="0.25">
      <c r="A229" s="12">
        <v>436</v>
      </c>
      <c r="B229" s="19" t="s">
        <v>420</v>
      </c>
      <c r="C229" s="20">
        <f t="shared" si="21"/>
        <v>2891879.65</v>
      </c>
      <c r="D229" s="21">
        <f t="shared" si="22"/>
        <v>57762.02</v>
      </c>
      <c r="E229" s="22">
        <v>134957.98000000001</v>
      </c>
      <c r="F229" s="26"/>
      <c r="G229" s="26">
        <v>1484409.97</v>
      </c>
      <c r="H229" s="26">
        <v>760537.01</v>
      </c>
      <c r="I229" s="26">
        <v>454212.67</v>
      </c>
      <c r="J229" s="26"/>
      <c r="K229" s="22"/>
      <c r="L229" s="23"/>
      <c r="M229" s="22"/>
      <c r="N229" s="22"/>
      <c r="O229" s="22"/>
      <c r="P229" s="22"/>
      <c r="Q229" s="27"/>
      <c r="R229" s="22"/>
      <c r="S229" s="22"/>
    </row>
    <row r="230" spans="1:19" ht="25.5" hidden="1" x14ac:dyDescent="0.25">
      <c r="A230" s="12">
        <v>437</v>
      </c>
      <c r="B230" s="19" t="s">
        <v>421</v>
      </c>
      <c r="C230" s="20">
        <f t="shared" si="21"/>
        <v>2889037.32</v>
      </c>
      <c r="D230" s="21">
        <f t="shared" si="22"/>
        <v>57705.24</v>
      </c>
      <c r="E230" s="22">
        <v>134825.34</v>
      </c>
      <c r="F230" s="26"/>
      <c r="G230" s="26">
        <v>1482950.99</v>
      </c>
      <c r="H230" s="26">
        <v>759789.51</v>
      </c>
      <c r="I230" s="26">
        <v>453766.24</v>
      </c>
      <c r="J230" s="26"/>
      <c r="K230" s="22"/>
      <c r="L230" s="23"/>
      <c r="M230" s="22"/>
      <c r="N230" s="22"/>
      <c r="O230" s="22"/>
      <c r="P230" s="22"/>
      <c r="Q230" s="27"/>
      <c r="R230" s="22"/>
      <c r="S230" s="22"/>
    </row>
    <row r="231" spans="1:19" ht="25.5" hidden="1" x14ac:dyDescent="0.25">
      <c r="A231" s="12">
        <v>438</v>
      </c>
      <c r="B231" s="19" t="s">
        <v>332</v>
      </c>
      <c r="C231" s="20">
        <f t="shared" si="21"/>
        <v>16315303.630000001</v>
      </c>
      <c r="D231" s="21">
        <f t="shared" si="22"/>
        <v>341832.29</v>
      </c>
      <c r="E231" s="22"/>
      <c r="F231" s="26"/>
      <c r="G231" s="26"/>
      <c r="H231" s="26"/>
      <c r="I231" s="26"/>
      <c r="J231" s="26"/>
      <c r="K231" s="22"/>
      <c r="L231" s="23"/>
      <c r="M231" s="22"/>
      <c r="N231" s="22" t="s">
        <v>48</v>
      </c>
      <c r="O231" s="22">
        <v>11702715.800000001</v>
      </c>
      <c r="P231" s="22">
        <v>4270755.54</v>
      </c>
      <c r="Q231" s="27"/>
      <c r="R231" s="22"/>
      <c r="S231" s="22"/>
    </row>
    <row r="232" spans="1:19" ht="25.5" hidden="1" x14ac:dyDescent="0.25">
      <c r="A232" s="12">
        <v>439</v>
      </c>
      <c r="B232" s="19" t="s">
        <v>333</v>
      </c>
      <c r="C232" s="20">
        <f t="shared" si="21"/>
        <v>33063365.91</v>
      </c>
      <c r="D232" s="21">
        <f t="shared" si="22"/>
        <v>692731.57</v>
      </c>
      <c r="E232" s="22"/>
      <c r="F232" s="26"/>
      <c r="G232" s="26">
        <v>8496885.4299999997</v>
      </c>
      <c r="H232" s="26">
        <v>6167677.0800000001</v>
      </c>
      <c r="I232" s="26">
        <v>2949520.7</v>
      </c>
      <c r="J232" s="26"/>
      <c r="K232" s="22"/>
      <c r="L232" s="23"/>
      <c r="M232" s="22"/>
      <c r="N232" s="22" t="s">
        <v>48</v>
      </c>
      <c r="O232" s="22">
        <v>10811158.1</v>
      </c>
      <c r="P232" s="22">
        <v>3945393.03</v>
      </c>
      <c r="Q232" s="27"/>
      <c r="R232" s="22"/>
      <c r="S232" s="22"/>
    </row>
    <row r="233" spans="1:19" ht="24.95" hidden="1" customHeight="1" x14ac:dyDescent="0.25">
      <c r="A233" s="12">
        <v>440</v>
      </c>
      <c r="B233" s="19" t="s">
        <v>140</v>
      </c>
      <c r="C233" s="20">
        <f t="shared" si="21"/>
        <v>2240531.13</v>
      </c>
      <c r="D233" s="21">
        <f t="shared" si="22"/>
        <v>46942.79</v>
      </c>
      <c r="E233" s="22"/>
      <c r="F233" s="26"/>
      <c r="G233" s="26">
        <v>1206369.69</v>
      </c>
      <c r="H233" s="26">
        <v>618083.16</v>
      </c>
      <c r="I233" s="26">
        <v>369135.49</v>
      </c>
      <c r="J233" s="26"/>
      <c r="K233" s="22"/>
      <c r="L233" s="23"/>
      <c r="M233" s="22"/>
      <c r="N233" s="22"/>
      <c r="O233" s="22"/>
      <c r="P233" s="22"/>
      <c r="Q233" s="27"/>
      <c r="R233" s="22"/>
      <c r="S233" s="22"/>
    </row>
    <row r="234" spans="1:19" ht="24.95" hidden="1" customHeight="1" x14ac:dyDescent="0.25">
      <c r="A234" s="12">
        <v>441</v>
      </c>
      <c r="B234" s="19" t="s">
        <v>141</v>
      </c>
      <c r="C234" s="20">
        <f t="shared" si="21"/>
        <v>23207671.640000001</v>
      </c>
      <c r="D234" s="21">
        <f t="shared" si="22"/>
        <v>486238.67</v>
      </c>
      <c r="E234" s="22"/>
      <c r="F234" s="26"/>
      <c r="G234" s="26">
        <v>6861900.3799999999</v>
      </c>
      <c r="H234" s="26">
        <v>4980882.24</v>
      </c>
      <c r="I234" s="26">
        <v>2381968.94</v>
      </c>
      <c r="J234" s="26"/>
      <c r="K234" s="22"/>
      <c r="L234" s="23"/>
      <c r="M234" s="22"/>
      <c r="N234" s="22"/>
      <c r="O234" s="22"/>
      <c r="P234" s="22">
        <v>3186213.84</v>
      </c>
      <c r="Q234" s="27">
        <v>5310467.57</v>
      </c>
      <c r="R234" s="22"/>
      <c r="S234" s="22"/>
    </row>
    <row r="235" spans="1:19" ht="25.5" hidden="1" x14ac:dyDescent="0.25">
      <c r="A235" s="12">
        <v>442</v>
      </c>
      <c r="B235" s="19" t="s">
        <v>142</v>
      </c>
      <c r="C235" s="20">
        <f t="shared" si="21"/>
        <v>2290079.85</v>
      </c>
      <c r="D235" s="21">
        <f t="shared" si="22"/>
        <v>47980.92</v>
      </c>
      <c r="E235" s="22"/>
      <c r="F235" s="26"/>
      <c r="G235" s="26">
        <v>1233048.22</v>
      </c>
      <c r="H235" s="26">
        <v>631751.89</v>
      </c>
      <c r="I235" s="26">
        <v>377298.82</v>
      </c>
      <c r="J235" s="26"/>
      <c r="K235" s="22"/>
      <c r="L235" s="23"/>
      <c r="M235" s="22"/>
      <c r="N235" s="22"/>
      <c r="O235" s="22"/>
      <c r="P235" s="22"/>
      <c r="Q235" s="27"/>
      <c r="R235" s="22"/>
      <c r="S235" s="22"/>
    </row>
    <row r="236" spans="1:19" ht="25.5" hidden="1" x14ac:dyDescent="0.25">
      <c r="A236" s="12">
        <v>443</v>
      </c>
      <c r="B236" s="19" t="s">
        <v>143</v>
      </c>
      <c r="C236" s="20">
        <f t="shared" si="21"/>
        <v>6746900.46</v>
      </c>
      <c r="D236" s="21">
        <f t="shared" si="22"/>
        <v>141358.6</v>
      </c>
      <c r="E236" s="22"/>
      <c r="F236" s="26"/>
      <c r="G236" s="26">
        <v>2603334.69</v>
      </c>
      <c r="H236" s="26">
        <v>1889695.68</v>
      </c>
      <c r="I236" s="26">
        <v>903694.61</v>
      </c>
      <c r="J236" s="26"/>
      <c r="K236" s="22"/>
      <c r="L236" s="23"/>
      <c r="M236" s="22"/>
      <c r="N236" s="22"/>
      <c r="O236" s="22"/>
      <c r="P236" s="22">
        <v>1208816.8799999999</v>
      </c>
      <c r="Q236" s="27"/>
      <c r="R236" s="22"/>
      <c r="S236" s="22"/>
    </row>
    <row r="237" spans="1:19" ht="25.5" hidden="1" x14ac:dyDescent="0.25">
      <c r="A237" s="12">
        <v>444</v>
      </c>
      <c r="B237" s="19" t="s">
        <v>144</v>
      </c>
      <c r="C237" s="20">
        <f t="shared" si="21"/>
        <v>10218435.859999999</v>
      </c>
      <c r="D237" s="21">
        <f t="shared" si="22"/>
        <v>214092.94</v>
      </c>
      <c r="E237" s="22"/>
      <c r="F237" s="26"/>
      <c r="G237" s="26">
        <v>3942863.65</v>
      </c>
      <c r="H237" s="26">
        <v>2862033.98</v>
      </c>
      <c r="I237" s="26">
        <v>1368653.44</v>
      </c>
      <c r="J237" s="26"/>
      <c r="K237" s="22"/>
      <c r="L237" s="23"/>
      <c r="M237" s="22"/>
      <c r="N237" s="22"/>
      <c r="O237" s="22"/>
      <c r="P237" s="22">
        <v>1830791.85</v>
      </c>
      <c r="Q237" s="27"/>
      <c r="R237" s="22"/>
      <c r="S237" s="22"/>
    </row>
    <row r="238" spans="1:19" ht="25.5" hidden="1" x14ac:dyDescent="0.25">
      <c r="A238" s="12">
        <v>445</v>
      </c>
      <c r="B238" s="19" t="s">
        <v>145</v>
      </c>
      <c r="C238" s="20">
        <f t="shared" si="21"/>
        <v>5971217.5999999996</v>
      </c>
      <c r="D238" s="21">
        <f t="shared" si="22"/>
        <v>125106.77</v>
      </c>
      <c r="E238" s="22"/>
      <c r="F238" s="26"/>
      <c r="G238" s="26">
        <v>2820114.64</v>
      </c>
      <c r="H238" s="26">
        <v>2047050.84</v>
      </c>
      <c r="I238" s="26">
        <v>978945.35</v>
      </c>
      <c r="J238" s="26"/>
      <c r="K238" s="22"/>
      <c r="L238" s="23"/>
      <c r="M238" s="22"/>
      <c r="N238" s="22"/>
      <c r="O238" s="22"/>
      <c r="P238" s="22"/>
      <c r="Q238" s="27"/>
      <c r="R238" s="22"/>
      <c r="S238" s="22"/>
    </row>
    <row r="239" spans="1:19" ht="25.5" hidden="1" x14ac:dyDescent="0.25">
      <c r="A239" s="12">
        <v>446</v>
      </c>
      <c r="B239" s="19" t="s">
        <v>147</v>
      </c>
      <c r="C239" s="20">
        <f t="shared" si="21"/>
        <v>2776276.63</v>
      </c>
      <c r="D239" s="21">
        <f t="shared" si="22"/>
        <v>58167.53</v>
      </c>
      <c r="E239" s="22"/>
      <c r="F239" s="26"/>
      <c r="G239" s="26">
        <v>1494831.27</v>
      </c>
      <c r="H239" s="26">
        <v>765876.36</v>
      </c>
      <c r="I239" s="26">
        <v>457401.47</v>
      </c>
      <c r="J239" s="26"/>
      <c r="K239" s="22"/>
      <c r="L239" s="23"/>
      <c r="M239" s="22"/>
      <c r="N239" s="22"/>
      <c r="O239" s="22"/>
      <c r="P239" s="22"/>
      <c r="Q239" s="27"/>
      <c r="R239" s="22"/>
      <c r="S239" s="22"/>
    </row>
    <row r="240" spans="1:19" ht="25.5" hidden="1" x14ac:dyDescent="0.25">
      <c r="A240" s="12">
        <v>447</v>
      </c>
      <c r="B240" s="19" t="s">
        <v>148</v>
      </c>
      <c r="C240" s="20">
        <f t="shared" si="21"/>
        <v>3612072.8</v>
      </c>
      <c r="D240" s="21">
        <f t="shared" si="22"/>
        <v>75678.83</v>
      </c>
      <c r="E240" s="22"/>
      <c r="F240" s="26"/>
      <c r="G240" s="26">
        <v>1493163.86</v>
      </c>
      <c r="H240" s="26">
        <v>765022.07</v>
      </c>
      <c r="I240" s="26">
        <v>456891.26</v>
      </c>
      <c r="J240" s="26"/>
      <c r="K240" s="22"/>
      <c r="L240" s="23"/>
      <c r="M240" s="22"/>
      <c r="N240" s="22"/>
      <c r="O240" s="22"/>
      <c r="P240" s="22">
        <v>821316.78</v>
      </c>
      <c r="Q240" s="27"/>
      <c r="R240" s="22"/>
      <c r="S240" s="22"/>
    </row>
    <row r="241" spans="1:19" ht="25.5" hidden="1" x14ac:dyDescent="0.25">
      <c r="A241" s="12">
        <v>448</v>
      </c>
      <c r="B241" s="19" t="s">
        <v>149</v>
      </c>
      <c r="C241" s="20">
        <f t="shared" si="21"/>
        <v>3621652.57</v>
      </c>
      <c r="D241" s="21">
        <f t="shared" si="22"/>
        <v>75879.539999999994</v>
      </c>
      <c r="E241" s="22"/>
      <c r="F241" s="26"/>
      <c r="G241" s="26">
        <v>1497123.96</v>
      </c>
      <c r="H241" s="26">
        <v>767051.02</v>
      </c>
      <c r="I241" s="26">
        <v>458103.01</v>
      </c>
      <c r="J241" s="26"/>
      <c r="K241" s="22"/>
      <c r="L241" s="23"/>
      <c r="M241" s="22"/>
      <c r="N241" s="22"/>
      <c r="O241" s="22"/>
      <c r="P241" s="22">
        <v>823495.04</v>
      </c>
      <c r="Q241" s="27"/>
      <c r="R241" s="22"/>
      <c r="S241" s="22"/>
    </row>
    <row r="242" spans="1:19" ht="25.5" hidden="1" x14ac:dyDescent="0.25">
      <c r="A242" s="12">
        <v>449</v>
      </c>
      <c r="B242" s="19" t="s">
        <v>150</v>
      </c>
      <c r="C242" s="20">
        <f t="shared" si="21"/>
        <v>2779373.44</v>
      </c>
      <c r="D242" s="21">
        <f t="shared" si="22"/>
        <v>58232.42</v>
      </c>
      <c r="E242" s="22"/>
      <c r="F242" s="26"/>
      <c r="G242" s="26">
        <v>1496498.68</v>
      </c>
      <c r="H242" s="26">
        <v>766730.66</v>
      </c>
      <c r="I242" s="26">
        <v>457911.68</v>
      </c>
      <c r="J242" s="26"/>
      <c r="K242" s="22"/>
      <c r="L242" s="23"/>
      <c r="M242" s="22"/>
      <c r="N242" s="22"/>
      <c r="O242" s="22"/>
      <c r="P242" s="22"/>
      <c r="Q242" s="27"/>
      <c r="R242" s="22"/>
      <c r="S242" s="22"/>
    </row>
    <row r="243" spans="1:19" ht="25.5" hidden="1" x14ac:dyDescent="0.25">
      <c r="A243" s="12">
        <v>450</v>
      </c>
      <c r="B243" s="19" t="s">
        <v>151</v>
      </c>
      <c r="C243" s="20">
        <f t="shared" si="21"/>
        <v>7860292.5999999996</v>
      </c>
      <c r="D243" s="21">
        <f t="shared" si="22"/>
        <v>164685.98000000001</v>
      </c>
      <c r="E243" s="22"/>
      <c r="F243" s="26"/>
      <c r="G243" s="26">
        <v>3032944.17</v>
      </c>
      <c r="H243" s="26">
        <v>2201538.48</v>
      </c>
      <c r="I243" s="26">
        <v>1052824.79</v>
      </c>
      <c r="J243" s="26"/>
      <c r="K243" s="22"/>
      <c r="L243" s="23"/>
      <c r="M243" s="22"/>
      <c r="N243" s="22"/>
      <c r="O243" s="22"/>
      <c r="P243" s="22">
        <v>1408299.18</v>
      </c>
      <c r="Q243" s="27"/>
      <c r="R243" s="22"/>
      <c r="S243" s="22"/>
    </row>
    <row r="244" spans="1:19" ht="25.5" hidden="1" x14ac:dyDescent="0.25">
      <c r="A244" s="12">
        <v>451</v>
      </c>
      <c r="B244" s="19" t="s">
        <v>152</v>
      </c>
      <c r="C244" s="20">
        <f t="shared" si="21"/>
        <v>5288612.7</v>
      </c>
      <c r="D244" s="21">
        <f t="shared" si="22"/>
        <v>110805.08</v>
      </c>
      <c r="E244" s="22"/>
      <c r="F244" s="26"/>
      <c r="G244" s="26">
        <v>2040645.03</v>
      </c>
      <c r="H244" s="26">
        <v>1481253.3</v>
      </c>
      <c r="I244" s="26">
        <v>708368.36</v>
      </c>
      <c r="J244" s="26"/>
      <c r="K244" s="22"/>
      <c r="L244" s="23"/>
      <c r="M244" s="22"/>
      <c r="N244" s="22"/>
      <c r="O244" s="22"/>
      <c r="P244" s="22">
        <v>947540.93</v>
      </c>
      <c r="Q244" s="27"/>
      <c r="R244" s="22"/>
      <c r="S244" s="22"/>
    </row>
    <row r="245" spans="1:19" ht="25.5" hidden="1" x14ac:dyDescent="0.25">
      <c r="A245" s="12">
        <v>452</v>
      </c>
      <c r="B245" s="19" t="s">
        <v>154</v>
      </c>
      <c r="C245" s="20">
        <f t="shared" si="21"/>
        <v>4513939.59</v>
      </c>
      <c r="D245" s="21">
        <f t="shared" si="22"/>
        <v>94574.41</v>
      </c>
      <c r="E245" s="22"/>
      <c r="F245" s="26"/>
      <c r="G245" s="26"/>
      <c r="H245" s="26"/>
      <c r="I245" s="26"/>
      <c r="J245" s="26"/>
      <c r="K245" s="22"/>
      <c r="L245" s="23"/>
      <c r="M245" s="22"/>
      <c r="N245" s="22"/>
      <c r="O245" s="22"/>
      <c r="P245" s="22"/>
      <c r="Q245" s="27"/>
      <c r="R245" s="22">
        <v>4419365.18</v>
      </c>
      <c r="S245" s="22"/>
    </row>
    <row r="246" spans="1:19" ht="25.5" hidden="1" x14ac:dyDescent="0.25">
      <c r="A246" s="12">
        <v>453</v>
      </c>
      <c r="B246" s="19" t="s">
        <v>155</v>
      </c>
      <c r="C246" s="20">
        <f t="shared" si="21"/>
        <v>3003506.1</v>
      </c>
      <c r="D246" s="21">
        <f t="shared" si="22"/>
        <v>62928.36</v>
      </c>
      <c r="E246" s="22"/>
      <c r="F246" s="26"/>
      <c r="G246" s="26">
        <v>1241593.68</v>
      </c>
      <c r="H246" s="26">
        <v>636130.16</v>
      </c>
      <c r="I246" s="26">
        <v>379913.63</v>
      </c>
      <c r="J246" s="26"/>
      <c r="K246" s="22"/>
      <c r="L246" s="23"/>
      <c r="M246" s="22"/>
      <c r="N246" s="22"/>
      <c r="O246" s="22"/>
      <c r="P246" s="22">
        <v>682940.27</v>
      </c>
      <c r="Q246" s="27"/>
      <c r="R246" s="22"/>
      <c r="S246" s="22"/>
    </row>
    <row r="247" spans="1:19" ht="25.5" hidden="1" x14ac:dyDescent="0.25">
      <c r="A247" s="12">
        <v>454</v>
      </c>
      <c r="B247" s="19" t="s">
        <v>156</v>
      </c>
      <c r="C247" s="20">
        <f t="shared" si="21"/>
        <v>4456099.88</v>
      </c>
      <c r="D247" s="21">
        <f t="shared" si="22"/>
        <v>93362.58</v>
      </c>
      <c r="E247" s="22"/>
      <c r="F247" s="26"/>
      <c r="G247" s="26">
        <v>1842068.99</v>
      </c>
      <c r="H247" s="26">
        <v>943783.51</v>
      </c>
      <c r="I247" s="26">
        <v>563652.29</v>
      </c>
      <c r="J247" s="26"/>
      <c r="K247" s="22"/>
      <c r="L247" s="23"/>
      <c r="M247" s="22"/>
      <c r="N247" s="22"/>
      <c r="O247" s="22"/>
      <c r="P247" s="22">
        <v>1013232.51</v>
      </c>
      <c r="Q247" s="27"/>
      <c r="R247" s="22"/>
      <c r="S247" s="22"/>
    </row>
    <row r="248" spans="1:19" ht="25.5" hidden="1" x14ac:dyDescent="0.25">
      <c r="A248" s="12">
        <v>455</v>
      </c>
      <c r="B248" s="19" t="s">
        <v>157</v>
      </c>
      <c r="C248" s="20">
        <f t="shared" si="21"/>
        <v>3208135</v>
      </c>
      <c r="D248" s="21">
        <f t="shared" si="22"/>
        <v>67215.67</v>
      </c>
      <c r="E248" s="22"/>
      <c r="F248" s="26"/>
      <c r="G248" s="26">
        <v>1515157.43</v>
      </c>
      <c r="H248" s="26">
        <v>1099817.9099999999</v>
      </c>
      <c r="I248" s="26">
        <v>525943.99</v>
      </c>
      <c r="J248" s="26"/>
      <c r="K248" s="22"/>
      <c r="L248" s="23"/>
      <c r="M248" s="22"/>
      <c r="N248" s="22"/>
      <c r="O248" s="22"/>
      <c r="P248" s="22"/>
      <c r="Q248" s="27"/>
      <c r="R248" s="22"/>
      <c r="S248" s="22"/>
    </row>
    <row r="249" spans="1:19" ht="25.5" hidden="1" x14ac:dyDescent="0.25">
      <c r="A249" s="12">
        <v>456</v>
      </c>
      <c r="B249" s="19" t="s">
        <v>158</v>
      </c>
      <c r="C249" s="20">
        <f t="shared" si="21"/>
        <v>2327171.58</v>
      </c>
      <c r="D249" s="21">
        <f t="shared" si="22"/>
        <v>48758.05</v>
      </c>
      <c r="E249" s="22"/>
      <c r="F249" s="26">
        <v>259749.74</v>
      </c>
      <c r="G249" s="26"/>
      <c r="H249" s="26"/>
      <c r="I249" s="26"/>
      <c r="J249" s="26"/>
      <c r="K249" s="22"/>
      <c r="L249" s="23"/>
      <c r="M249" s="22"/>
      <c r="N249" s="22"/>
      <c r="O249" s="22"/>
      <c r="P249" s="22"/>
      <c r="Q249" s="27">
        <v>2018663.79</v>
      </c>
      <c r="R249" s="22"/>
      <c r="S249" s="22"/>
    </row>
    <row r="250" spans="1:19" ht="25.5" hidden="1" x14ac:dyDescent="0.25">
      <c r="A250" s="12">
        <v>457</v>
      </c>
      <c r="B250" s="19" t="s">
        <v>160</v>
      </c>
      <c r="C250" s="20">
        <f t="shared" si="21"/>
        <v>4450049.5</v>
      </c>
      <c r="D250" s="21">
        <f t="shared" si="22"/>
        <v>93235.81</v>
      </c>
      <c r="E250" s="22"/>
      <c r="F250" s="26"/>
      <c r="G250" s="26">
        <v>1839567.88</v>
      </c>
      <c r="H250" s="26">
        <v>942502.06</v>
      </c>
      <c r="I250" s="26">
        <v>562886.98</v>
      </c>
      <c r="J250" s="26"/>
      <c r="K250" s="22"/>
      <c r="L250" s="23"/>
      <c r="M250" s="22"/>
      <c r="N250" s="22"/>
      <c r="O250" s="22"/>
      <c r="P250" s="22">
        <v>1011856.77</v>
      </c>
      <c r="Q250" s="27"/>
      <c r="R250" s="22"/>
      <c r="S250" s="22"/>
    </row>
    <row r="251" spans="1:19" ht="25.5" hidden="1" x14ac:dyDescent="0.25">
      <c r="A251" s="12">
        <v>458</v>
      </c>
      <c r="B251" s="19" t="s">
        <v>161</v>
      </c>
      <c r="C251" s="20">
        <f t="shared" si="21"/>
        <v>4550889.0599999996</v>
      </c>
      <c r="D251" s="21">
        <f t="shared" si="22"/>
        <v>95348.57</v>
      </c>
      <c r="E251" s="22"/>
      <c r="F251" s="26"/>
      <c r="G251" s="26">
        <v>1881253.08</v>
      </c>
      <c r="H251" s="26">
        <v>963859.46</v>
      </c>
      <c r="I251" s="26">
        <v>575642.18000000005</v>
      </c>
      <c r="J251" s="26"/>
      <c r="K251" s="22"/>
      <c r="L251" s="23"/>
      <c r="M251" s="22"/>
      <c r="N251" s="22"/>
      <c r="O251" s="22"/>
      <c r="P251" s="22">
        <v>1034785.77</v>
      </c>
      <c r="Q251" s="27"/>
      <c r="R251" s="22"/>
      <c r="S251" s="22"/>
    </row>
    <row r="252" spans="1:19" ht="25.5" hidden="1" x14ac:dyDescent="0.25">
      <c r="A252" s="12">
        <v>459</v>
      </c>
      <c r="B252" s="19" t="s">
        <v>162</v>
      </c>
      <c r="C252" s="20">
        <f t="shared" si="21"/>
        <v>4486351.74</v>
      </c>
      <c r="D252" s="21">
        <f t="shared" si="22"/>
        <v>93996.4</v>
      </c>
      <c r="E252" s="22"/>
      <c r="F252" s="26"/>
      <c r="G252" s="26">
        <v>1854574.55</v>
      </c>
      <c r="H252" s="26">
        <v>950190.73</v>
      </c>
      <c r="I252" s="26">
        <v>567478.85</v>
      </c>
      <c r="J252" s="26"/>
      <c r="K252" s="22"/>
      <c r="L252" s="23"/>
      <c r="M252" s="22"/>
      <c r="N252" s="22"/>
      <c r="O252" s="22"/>
      <c r="P252" s="22">
        <v>1020111.21</v>
      </c>
      <c r="Q252" s="27"/>
      <c r="R252" s="22"/>
      <c r="S252" s="22"/>
    </row>
    <row r="253" spans="1:19" ht="25.5" hidden="1" x14ac:dyDescent="0.25">
      <c r="A253" s="12">
        <v>460</v>
      </c>
      <c r="B253" s="19" t="s">
        <v>163</v>
      </c>
      <c r="C253" s="20">
        <f t="shared" si="21"/>
        <v>3420797.08</v>
      </c>
      <c r="D253" s="21">
        <f t="shared" si="22"/>
        <v>71671.289999999994</v>
      </c>
      <c r="E253" s="22"/>
      <c r="F253" s="26"/>
      <c r="G253" s="26">
        <v>1841860.56</v>
      </c>
      <c r="H253" s="26">
        <v>943676.72</v>
      </c>
      <c r="I253" s="26">
        <v>563588.51</v>
      </c>
      <c r="J253" s="26"/>
      <c r="K253" s="22"/>
      <c r="L253" s="23"/>
      <c r="M253" s="22"/>
      <c r="N253" s="22"/>
      <c r="O253" s="22"/>
      <c r="P253" s="22"/>
      <c r="Q253" s="27"/>
      <c r="R253" s="22"/>
      <c r="S253" s="22"/>
    </row>
    <row r="254" spans="1:19" ht="25.5" hidden="1" x14ac:dyDescent="0.25">
      <c r="A254" s="12">
        <v>461</v>
      </c>
      <c r="B254" s="19" t="s">
        <v>422</v>
      </c>
      <c r="C254" s="20">
        <f t="shared" si="21"/>
        <v>1426542.93</v>
      </c>
      <c r="D254" s="21">
        <f t="shared" si="22"/>
        <v>28493.58</v>
      </c>
      <c r="E254" s="22">
        <v>66573.78</v>
      </c>
      <c r="F254" s="26"/>
      <c r="G254" s="26"/>
      <c r="H254" s="26"/>
      <c r="I254" s="26"/>
      <c r="J254" s="26"/>
      <c r="K254" s="22"/>
      <c r="L254" s="23"/>
      <c r="M254" s="22"/>
      <c r="N254" s="22"/>
      <c r="O254" s="22"/>
      <c r="P254" s="22">
        <v>1331475.57</v>
      </c>
      <c r="Q254" s="27"/>
      <c r="R254" s="22"/>
      <c r="S254" s="22"/>
    </row>
    <row r="255" spans="1:19" ht="25.5" hidden="1" x14ac:dyDescent="0.25">
      <c r="A255" s="12">
        <v>462</v>
      </c>
      <c r="B255" s="19" t="s">
        <v>423</v>
      </c>
      <c r="C255" s="20">
        <f t="shared" si="21"/>
        <v>1411447.04</v>
      </c>
      <c r="D255" s="21">
        <f t="shared" si="22"/>
        <v>28192.05</v>
      </c>
      <c r="E255" s="22">
        <v>65869.289999999994</v>
      </c>
      <c r="F255" s="26"/>
      <c r="G255" s="26"/>
      <c r="H255" s="26"/>
      <c r="I255" s="26"/>
      <c r="J255" s="26"/>
      <c r="K255" s="22"/>
      <c r="L255" s="23"/>
      <c r="M255" s="22"/>
      <c r="N255" s="22"/>
      <c r="O255" s="22"/>
      <c r="P255" s="22">
        <v>1317385.7</v>
      </c>
      <c r="Q255" s="27"/>
      <c r="R255" s="22"/>
      <c r="S255" s="22"/>
    </row>
    <row r="256" spans="1:19" ht="25.5" hidden="1" x14ac:dyDescent="0.25">
      <c r="A256" s="12">
        <v>463</v>
      </c>
      <c r="B256" s="19" t="s">
        <v>165</v>
      </c>
      <c r="C256" s="20">
        <f t="shared" si="21"/>
        <v>6353371.3600000003</v>
      </c>
      <c r="D256" s="21">
        <f t="shared" si="22"/>
        <v>133113.51999999999</v>
      </c>
      <c r="E256" s="22"/>
      <c r="F256" s="26"/>
      <c r="G256" s="26">
        <v>3000600.01</v>
      </c>
      <c r="H256" s="26">
        <v>2178060.66</v>
      </c>
      <c r="I256" s="26">
        <v>1041597.17</v>
      </c>
      <c r="J256" s="26"/>
      <c r="K256" s="22"/>
      <c r="L256" s="23"/>
      <c r="M256" s="22"/>
      <c r="N256" s="22"/>
      <c r="O256" s="22"/>
      <c r="P256" s="22"/>
      <c r="Q256" s="27"/>
      <c r="R256" s="22"/>
      <c r="S256" s="22"/>
    </row>
    <row r="257" spans="1:19" ht="25.5" hidden="1" x14ac:dyDescent="0.25">
      <c r="A257" s="12">
        <v>464</v>
      </c>
      <c r="B257" s="19" t="s">
        <v>166</v>
      </c>
      <c r="C257" s="20">
        <f t="shared" si="21"/>
        <v>6766381.2300000004</v>
      </c>
      <c r="D257" s="21">
        <f t="shared" si="22"/>
        <v>141766.75</v>
      </c>
      <c r="E257" s="22"/>
      <c r="F257" s="26"/>
      <c r="G257" s="26">
        <v>2610861.29</v>
      </c>
      <c r="H257" s="26">
        <v>1895164.12</v>
      </c>
      <c r="I257" s="26">
        <v>906286.55</v>
      </c>
      <c r="J257" s="26"/>
      <c r="K257" s="22"/>
      <c r="L257" s="23"/>
      <c r="M257" s="22"/>
      <c r="N257" s="22"/>
      <c r="O257" s="22"/>
      <c r="P257" s="22">
        <v>1212302.52</v>
      </c>
      <c r="Q257" s="27"/>
      <c r="R257" s="22"/>
      <c r="S257" s="22"/>
    </row>
    <row r="258" spans="1:19" ht="25.5" hidden="1" x14ac:dyDescent="0.25">
      <c r="A258" s="12">
        <v>465</v>
      </c>
      <c r="B258" s="19" t="s">
        <v>167</v>
      </c>
      <c r="C258" s="20">
        <f t="shared" si="21"/>
        <v>10365467.460000001</v>
      </c>
      <c r="D258" s="21">
        <f t="shared" si="22"/>
        <v>217173.49</v>
      </c>
      <c r="E258" s="22"/>
      <c r="F258" s="26"/>
      <c r="G258" s="26">
        <v>3033541.43</v>
      </c>
      <c r="H258" s="26">
        <v>2201977.91</v>
      </c>
      <c r="I258" s="26">
        <v>1053007.99</v>
      </c>
      <c r="J258" s="26"/>
      <c r="K258" s="22"/>
      <c r="L258" s="23"/>
      <c r="M258" s="22"/>
      <c r="N258" s="22" t="s">
        <v>48</v>
      </c>
      <c r="O258" s="22">
        <v>3859766.64</v>
      </c>
      <c r="P258" s="22"/>
      <c r="Q258" s="27"/>
      <c r="R258" s="22"/>
      <c r="S258" s="22"/>
    </row>
    <row r="259" spans="1:19" ht="25.5" hidden="1" x14ac:dyDescent="0.25">
      <c r="A259" s="12">
        <v>466</v>
      </c>
      <c r="B259" s="19" t="s">
        <v>169</v>
      </c>
      <c r="C259" s="20">
        <f t="shared" si="21"/>
        <v>4152058.28</v>
      </c>
      <c r="D259" s="21">
        <f t="shared" si="22"/>
        <v>86992.41</v>
      </c>
      <c r="E259" s="22"/>
      <c r="F259" s="26"/>
      <c r="G259" s="26"/>
      <c r="H259" s="26"/>
      <c r="I259" s="26"/>
      <c r="J259" s="26"/>
      <c r="K259" s="22"/>
      <c r="L259" s="23"/>
      <c r="M259" s="22"/>
      <c r="N259" s="22"/>
      <c r="O259" s="22"/>
      <c r="P259" s="22"/>
      <c r="Q259" s="27"/>
      <c r="R259" s="22">
        <v>4065065.87</v>
      </c>
      <c r="S259" s="22"/>
    </row>
    <row r="260" spans="1:19" ht="25.5" hidden="1" x14ac:dyDescent="0.25">
      <c r="A260" s="12">
        <v>467</v>
      </c>
      <c r="B260" s="19" t="s">
        <v>170</v>
      </c>
      <c r="C260" s="20">
        <f t="shared" ref="C260:C263" si="23">ROUND(SUM(D260+E260+F260+G260+H260+I260+J260+K260+M260+O260+P260+Q260+R260+S260),2)</f>
        <v>27423634.329999998</v>
      </c>
      <c r="D260" s="21">
        <f t="shared" ref="D260:D263" si="24">ROUND((F260+G260+H260+I260+J260+K260+M260+O260+P260+Q260+R260+S260)*0.0214,2)</f>
        <v>574569.98</v>
      </c>
      <c r="E260" s="22"/>
      <c r="F260" s="26"/>
      <c r="G260" s="26">
        <v>6678232.4299999997</v>
      </c>
      <c r="H260" s="26">
        <v>4847575.22</v>
      </c>
      <c r="I260" s="26">
        <v>2318159.2400000002</v>
      </c>
      <c r="J260" s="26"/>
      <c r="K260" s="22"/>
      <c r="L260" s="23"/>
      <c r="M260" s="22"/>
      <c r="N260" s="22"/>
      <c r="O260" s="22"/>
      <c r="P260" s="22"/>
      <c r="Q260" s="27"/>
      <c r="R260" s="22">
        <v>13005097.460000001</v>
      </c>
      <c r="S260" s="22"/>
    </row>
    <row r="261" spans="1:19" ht="25.5" hidden="1" x14ac:dyDescent="0.25">
      <c r="A261" s="12">
        <v>468</v>
      </c>
      <c r="B261" s="19" t="s">
        <v>334</v>
      </c>
      <c r="C261" s="20">
        <f t="shared" si="23"/>
        <v>49275857.159999996</v>
      </c>
      <c r="D261" s="21">
        <f t="shared" si="24"/>
        <v>1032409.77</v>
      </c>
      <c r="E261" s="22"/>
      <c r="F261" s="26"/>
      <c r="G261" s="26"/>
      <c r="H261" s="26"/>
      <c r="I261" s="26"/>
      <c r="J261" s="26"/>
      <c r="K261" s="22"/>
      <c r="L261" s="23"/>
      <c r="M261" s="22"/>
      <c r="N261" s="22" t="s">
        <v>48</v>
      </c>
      <c r="O261" s="22">
        <v>19064585.940000001</v>
      </c>
      <c r="P261" s="22"/>
      <c r="Q261" s="27"/>
      <c r="R261" s="22">
        <v>29178861.449999999</v>
      </c>
      <c r="S261" s="22"/>
    </row>
    <row r="262" spans="1:19" ht="25.5" hidden="1" x14ac:dyDescent="0.25">
      <c r="A262" s="12">
        <v>469</v>
      </c>
      <c r="B262" s="19" t="s">
        <v>171</v>
      </c>
      <c r="C262" s="20">
        <f t="shared" si="23"/>
        <v>29897103.82</v>
      </c>
      <c r="D262" s="21">
        <f t="shared" si="24"/>
        <v>626393.21</v>
      </c>
      <c r="E262" s="22"/>
      <c r="F262" s="26"/>
      <c r="G262" s="26">
        <v>4452281.49</v>
      </c>
      <c r="H262" s="26">
        <v>2423856.5</v>
      </c>
      <c r="I262" s="26">
        <v>1159112.56</v>
      </c>
      <c r="J262" s="26"/>
      <c r="K262" s="22"/>
      <c r="L262" s="23"/>
      <c r="M262" s="22"/>
      <c r="N262" s="22" t="s">
        <v>48</v>
      </c>
      <c r="O262" s="22">
        <v>8497379</v>
      </c>
      <c r="P262" s="22"/>
      <c r="Q262" s="22"/>
      <c r="R262" s="22">
        <v>12738081.060000001</v>
      </c>
      <c r="S262" s="22"/>
    </row>
    <row r="263" spans="1:19" ht="25.5" hidden="1" x14ac:dyDescent="0.25">
      <c r="A263" s="12">
        <v>470</v>
      </c>
      <c r="B263" s="19" t="s">
        <v>172</v>
      </c>
      <c r="C263" s="20">
        <f t="shared" si="23"/>
        <v>17596585.66</v>
      </c>
      <c r="D263" s="21">
        <f t="shared" si="24"/>
        <v>368677.24</v>
      </c>
      <c r="E263" s="22"/>
      <c r="F263" s="26"/>
      <c r="G263" s="26">
        <v>5149789.13</v>
      </c>
      <c r="H263" s="26">
        <v>3738113.41</v>
      </c>
      <c r="I263" s="26">
        <v>1787603.44</v>
      </c>
      <c r="J263" s="26"/>
      <c r="K263" s="22"/>
      <c r="L263" s="23"/>
      <c r="M263" s="22"/>
      <c r="N263" s="22" t="s">
        <v>48</v>
      </c>
      <c r="O263" s="22">
        <v>6552402.4400000004</v>
      </c>
      <c r="P263" s="22"/>
      <c r="Q263" s="27"/>
      <c r="R263" s="22"/>
      <c r="S263" s="22"/>
    </row>
    <row r="264" spans="1:19" hidden="1" x14ac:dyDescent="0.25">
      <c r="A264" s="93" t="s">
        <v>173</v>
      </c>
      <c r="B264" s="93"/>
      <c r="C264" s="38">
        <f>ROUND(SUM(D264+E264+F264+G264+H264+I264+J264+K264+M264+O264+P264+Q264+R264+S264),2)</f>
        <v>450634622.52999997</v>
      </c>
      <c r="D264" s="28">
        <f t="shared" ref="D264:M264" si="25">ROUND(SUM(D200:D263),2)</f>
        <v>9417977.2699999996</v>
      </c>
      <c r="E264" s="28">
        <f t="shared" si="25"/>
        <v>1124249.1000000001</v>
      </c>
      <c r="F264" s="28">
        <f t="shared" si="25"/>
        <v>396633.28</v>
      </c>
      <c r="G264" s="28">
        <f t="shared" si="25"/>
        <v>141762617.13</v>
      </c>
      <c r="H264" s="28">
        <f t="shared" si="25"/>
        <v>92555350.219999999</v>
      </c>
      <c r="I264" s="28">
        <f t="shared" si="25"/>
        <v>46861415.039999999</v>
      </c>
      <c r="J264" s="28">
        <f t="shared" si="25"/>
        <v>226056.8</v>
      </c>
      <c r="K264" s="28">
        <f t="shared" si="25"/>
        <v>0</v>
      </c>
      <c r="L264" s="28">
        <f t="shared" si="25"/>
        <v>0</v>
      </c>
      <c r="M264" s="28">
        <f t="shared" si="25"/>
        <v>0</v>
      </c>
      <c r="N264" s="55" t="s">
        <v>23</v>
      </c>
      <c r="O264" s="28">
        <f>ROUND(SUM(O200:O263),2)</f>
        <v>60488007.920000002</v>
      </c>
      <c r="P264" s="28">
        <f>ROUND(SUM(P200:P263),2)</f>
        <v>27066713.390000001</v>
      </c>
      <c r="Q264" s="28">
        <f>ROUND(SUM(Q200:Q263),2)</f>
        <v>7329131.3600000003</v>
      </c>
      <c r="R264" s="28">
        <f>ROUND(SUM(R200:R263),2)</f>
        <v>63406471.020000003</v>
      </c>
      <c r="S264" s="28">
        <f>ROUND(SUM(S200:S263),2)</f>
        <v>0</v>
      </c>
    </row>
    <row r="265" spans="1:19" ht="15.75" hidden="1" x14ac:dyDescent="0.25">
      <c r="A265" s="97" t="s">
        <v>174</v>
      </c>
      <c r="B265" s="98"/>
      <c r="C265" s="99"/>
      <c r="D265" s="56"/>
      <c r="E265" s="22"/>
      <c r="F265" s="22"/>
      <c r="G265" s="22"/>
      <c r="H265" s="22"/>
      <c r="I265" s="22"/>
      <c r="J265" s="22"/>
      <c r="K265" s="22"/>
      <c r="L265" s="36"/>
      <c r="M265" s="22"/>
      <c r="N265" s="27"/>
      <c r="O265" s="22"/>
      <c r="P265" s="22"/>
      <c r="Q265" s="22"/>
      <c r="R265" s="22"/>
      <c r="S265" s="27"/>
    </row>
    <row r="266" spans="1:19" hidden="1" x14ac:dyDescent="0.25">
      <c r="A266" s="15">
        <v>471</v>
      </c>
      <c r="B266" s="19" t="s">
        <v>175</v>
      </c>
      <c r="C266" s="20">
        <f t="shared" ref="C266:C273" si="26">ROUND(SUM(D266+E266+F266+G266+H266+I266+J266+K266+M266+O266+P266+Q266+R266+S266),2)</f>
        <v>5942740.2599999998</v>
      </c>
      <c r="D266" s="21">
        <f t="shared" ref="D266:D273" si="27">ROUND((F266+G266+H266+I266+J266+K266+M266+O266+P266+Q266+R266+S266)*0.0214,2)</f>
        <v>124510.12</v>
      </c>
      <c r="E266" s="22"/>
      <c r="F266" s="22"/>
      <c r="G266" s="22"/>
      <c r="H266" s="22"/>
      <c r="I266" s="22"/>
      <c r="J266" s="22"/>
      <c r="K266" s="26"/>
      <c r="L266" s="23"/>
      <c r="M266" s="22"/>
      <c r="N266" s="22"/>
      <c r="O266" s="27"/>
      <c r="P266" s="22"/>
      <c r="Q266" s="27"/>
      <c r="R266" s="22">
        <v>5818230.1400000006</v>
      </c>
      <c r="S266" s="22"/>
    </row>
    <row r="267" spans="1:19" hidden="1" x14ac:dyDescent="0.25">
      <c r="A267" s="15">
        <v>472</v>
      </c>
      <c r="B267" s="19" t="s">
        <v>176</v>
      </c>
      <c r="C267" s="20">
        <f t="shared" si="26"/>
        <v>51892970.039999999</v>
      </c>
      <c r="D267" s="21">
        <f t="shared" si="27"/>
        <v>1087242.57</v>
      </c>
      <c r="E267" s="22"/>
      <c r="F267" s="22"/>
      <c r="G267" s="22">
        <v>7520881.8200000003</v>
      </c>
      <c r="H267" s="22"/>
      <c r="I267" s="22"/>
      <c r="J267" s="22"/>
      <c r="K267" s="22"/>
      <c r="L267" s="23"/>
      <c r="M267" s="22"/>
      <c r="N267" s="22" t="s">
        <v>50</v>
      </c>
      <c r="O267" s="22">
        <v>18138646.300000001</v>
      </c>
      <c r="P267" s="22">
        <v>4984402.6900000004</v>
      </c>
      <c r="Q267" s="24"/>
      <c r="R267" s="24">
        <v>20161796.66</v>
      </c>
      <c r="S267" s="22"/>
    </row>
    <row r="268" spans="1:19" hidden="1" x14ac:dyDescent="0.25">
      <c r="A268" s="15">
        <v>473</v>
      </c>
      <c r="B268" s="25" t="s">
        <v>177</v>
      </c>
      <c r="C268" s="20">
        <f t="shared" si="26"/>
        <v>8723013.4000000004</v>
      </c>
      <c r="D268" s="21">
        <f t="shared" si="27"/>
        <v>182761.39</v>
      </c>
      <c r="E268" s="22"/>
      <c r="F268" s="26"/>
      <c r="G268" s="26"/>
      <c r="H268" s="26"/>
      <c r="I268" s="26"/>
      <c r="J268" s="26"/>
      <c r="K268" s="27"/>
      <c r="L268" s="23"/>
      <c r="M268" s="22"/>
      <c r="N268" s="22"/>
      <c r="O268" s="22"/>
      <c r="P268" s="22"/>
      <c r="Q268" s="22"/>
      <c r="R268" s="22">
        <v>8540252.0099999998</v>
      </c>
      <c r="S268" s="22"/>
    </row>
    <row r="269" spans="1:19" hidden="1" x14ac:dyDescent="0.25">
      <c r="A269" s="15">
        <v>474</v>
      </c>
      <c r="B269" s="25" t="s">
        <v>178</v>
      </c>
      <c r="C269" s="20">
        <f t="shared" si="26"/>
        <v>29202710.399999999</v>
      </c>
      <c r="D269" s="21">
        <f t="shared" si="27"/>
        <v>611844.53</v>
      </c>
      <c r="E269" s="22"/>
      <c r="F269" s="22"/>
      <c r="G269" s="22">
        <v>4214493.6900000004</v>
      </c>
      <c r="H269" s="22"/>
      <c r="I269" s="22"/>
      <c r="J269" s="22"/>
      <c r="K269" s="22"/>
      <c r="L269" s="23"/>
      <c r="M269" s="22"/>
      <c r="N269" s="22" t="s">
        <v>50</v>
      </c>
      <c r="O269" s="22">
        <v>10724766.85</v>
      </c>
      <c r="P269" s="22">
        <v>2913865.66</v>
      </c>
      <c r="Q269" s="24"/>
      <c r="R269" s="24">
        <v>10737739.670000002</v>
      </c>
      <c r="S269" s="22"/>
    </row>
    <row r="270" spans="1:19" hidden="1" x14ac:dyDescent="0.25">
      <c r="A270" s="15">
        <v>475</v>
      </c>
      <c r="B270" s="25" t="s">
        <v>179</v>
      </c>
      <c r="C270" s="20">
        <f t="shared" si="26"/>
        <v>10061769.140000001</v>
      </c>
      <c r="D270" s="21">
        <f t="shared" si="27"/>
        <v>210810.51</v>
      </c>
      <c r="E270" s="22"/>
      <c r="F270" s="22"/>
      <c r="G270" s="22"/>
      <c r="H270" s="27"/>
      <c r="I270" s="27"/>
      <c r="J270" s="27"/>
      <c r="K270" s="22"/>
      <c r="L270" s="23"/>
      <c r="M270" s="22"/>
      <c r="N270" s="22" t="s">
        <v>50</v>
      </c>
      <c r="O270" s="26">
        <v>9850958.6300000008</v>
      </c>
      <c r="P270" s="22"/>
      <c r="Q270" s="24"/>
      <c r="R270" s="22"/>
      <c r="S270" s="22"/>
    </row>
    <row r="271" spans="1:19" hidden="1" x14ac:dyDescent="0.25">
      <c r="A271" s="15">
        <v>476</v>
      </c>
      <c r="B271" s="25" t="s">
        <v>180</v>
      </c>
      <c r="C271" s="20">
        <f t="shared" si="26"/>
        <v>10254473.01</v>
      </c>
      <c r="D271" s="21">
        <f t="shared" si="27"/>
        <v>214847.98</v>
      </c>
      <c r="E271" s="22"/>
      <c r="F271" s="22"/>
      <c r="G271" s="27"/>
      <c r="H271" s="22"/>
      <c r="I271" s="27"/>
      <c r="J271" s="27"/>
      <c r="K271" s="22"/>
      <c r="L271" s="23"/>
      <c r="M271" s="22"/>
      <c r="N271" s="22"/>
      <c r="O271" s="26"/>
      <c r="P271" s="22"/>
      <c r="Q271" s="24"/>
      <c r="R271" s="24">
        <v>10039625.029999999</v>
      </c>
      <c r="S271" s="22"/>
    </row>
    <row r="272" spans="1:19" hidden="1" x14ac:dyDescent="0.25">
      <c r="A272" s="15">
        <v>477</v>
      </c>
      <c r="B272" s="25" t="s">
        <v>181</v>
      </c>
      <c r="C272" s="20">
        <f t="shared" si="26"/>
        <v>20797674.34</v>
      </c>
      <c r="D272" s="21">
        <f t="shared" si="27"/>
        <v>435745.28000000003</v>
      </c>
      <c r="E272" s="22"/>
      <c r="F272" s="27">
        <v>2477143.75</v>
      </c>
      <c r="G272" s="27">
        <v>3935370.98</v>
      </c>
      <c r="H272" s="27"/>
      <c r="I272" s="27"/>
      <c r="J272" s="27">
        <v>3267558.76</v>
      </c>
      <c r="K272" s="22">
        <v>667381.87</v>
      </c>
      <c r="L272" s="23"/>
      <c r="M272" s="22"/>
      <c r="N272" s="22" t="s">
        <v>50</v>
      </c>
      <c r="O272" s="26">
        <v>10014473.699999999</v>
      </c>
      <c r="P272" s="22"/>
      <c r="Q272" s="24"/>
      <c r="R272" s="22"/>
      <c r="S272" s="22"/>
    </row>
    <row r="273" spans="1:19" hidden="1" x14ac:dyDescent="0.25">
      <c r="A273" s="15">
        <v>478</v>
      </c>
      <c r="B273" s="25" t="s">
        <v>182</v>
      </c>
      <c r="C273" s="20">
        <f t="shared" si="26"/>
        <v>20934028.98</v>
      </c>
      <c r="D273" s="21">
        <f t="shared" si="27"/>
        <v>438602.13</v>
      </c>
      <c r="E273" s="22"/>
      <c r="F273" s="26">
        <v>2493384.5099999998</v>
      </c>
      <c r="G273" s="22">
        <v>3961172.23</v>
      </c>
      <c r="H273" s="27"/>
      <c r="I273" s="27"/>
      <c r="J273" s="22">
        <v>3288981.67</v>
      </c>
      <c r="K273" s="22">
        <v>671757.39</v>
      </c>
      <c r="L273" s="23"/>
      <c r="M273" s="22"/>
      <c r="N273" s="22" t="s">
        <v>50</v>
      </c>
      <c r="O273" s="26">
        <v>10080131.050000001</v>
      </c>
      <c r="P273" s="22"/>
      <c r="Q273" s="24"/>
      <c r="R273" s="22"/>
      <c r="S273" s="22"/>
    </row>
    <row r="274" spans="1:19" hidden="1" x14ac:dyDescent="0.25">
      <c r="A274" s="100" t="s">
        <v>183</v>
      </c>
      <c r="B274" s="101"/>
      <c r="C274" s="38">
        <f>ROUND(SUM(D274+E274+F274+G274+H274+I274+J274+K274+M274+O274+P274+Q274+R274+S274),2)</f>
        <v>157809379.56999999</v>
      </c>
      <c r="D274" s="28">
        <f t="shared" ref="D274:S274" si="28">ROUND(SUM(D266:D273),2)</f>
        <v>3306364.51</v>
      </c>
      <c r="E274" s="28">
        <f t="shared" si="28"/>
        <v>0</v>
      </c>
      <c r="F274" s="28">
        <f t="shared" si="28"/>
        <v>4970528.26</v>
      </c>
      <c r="G274" s="28">
        <f t="shared" si="28"/>
        <v>19631918.719999999</v>
      </c>
      <c r="H274" s="28">
        <f t="shared" si="28"/>
        <v>0</v>
      </c>
      <c r="I274" s="28">
        <f t="shared" si="28"/>
        <v>0</v>
      </c>
      <c r="J274" s="28">
        <f t="shared" si="28"/>
        <v>6556540.4299999997</v>
      </c>
      <c r="K274" s="28">
        <f t="shared" si="28"/>
        <v>1339139.26</v>
      </c>
      <c r="L274" s="28">
        <f t="shared" si="28"/>
        <v>0</v>
      </c>
      <c r="M274" s="28">
        <f t="shared" si="28"/>
        <v>0</v>
      </c>
      <c r="N274" s="55" t="s">
        <v>23</v>
      </c>
      <c r="O274" s="28">
        <f t="shared" si="28"/>
        <v>58808976.530000001</v>
      </c>
      <c r="P274" s="28">
        <f t="shared" si="28"/>
        <v>7898268.3499999996</v>
      </c>
      <c r="Q274" s="28">
        <f t="shared" si="28"/>
        <v>0</v>
      </c>
      <c r="R274" s="28">
        <f t="shared" si="28"/>
        <v>55297643.509999998</v>
      </c>
      <c r="S274" s="28">
        <f t="shared" si="28"/>
        <v>0</v>
      </c>
    </row>
    <row r="275" spans="1:19" ht="15.75" hidden="1" x14ac:dyDescent="0.25">
      <c r="A275" s="97" t="s">
        <v>184</v>
      </c>
      <c r="B275" s="98"/>
      <c r="C275" s="99"/>
      <c r="D275" s="56"/>
      <c r="E275" s="22"/>
      <c r="F275" s="22"/>
      <c r="G275" s="22"/>
      <c r="H275" s="22"/>
      <c r="I275" s="22"/>
      <c r="J275" s="22"/>
      <c r="K275" s="22"/>
      <c r="L275" s="12"/>
      <c r="M275" s="22"/>
      <c r="N275" s="27"/>
      <c r="O275" s="22"/>
      <c r="P275" s="22"/>
      <c r="Q275" s="22"/>
      <c r="R275" s="22"/>
      <c r="S275" s="27"/>
    </row>
    <row r="276" spans="1:19" hidden="1" x14ac:dyDescent="0.25">
      <c r="A276" s="15">
        <v>479</v>
      </c>
      <c r="B276" s="25" t="s">
        <v>185</v>
      </c>
      <c r="C276" s="20">
        <f t="shared" ref="C276:C338" si="29">ROUND(SUM(D276+E276+F276+G276+H276+I276+J276+K276+M276+O276+P276+Q276+R276+S276),2)</f>
        <v>562903.75</v>
      </c>
      <c r="D276" s="21">
        <f t="shared" ref="D276:D338" si="30">ROUND((F276+G276+H276+I276+J276+K276+M276+O276+P276+Q276+R276+S276)*0.0214,2)</f>
        <v>11793.75</v>
      </c>
      <c r="E276" s="22"/>
      <c r="F276" s="22">
        <v>551110</v>
      </c>
      <c r="G276" s="43"/>
      <c r="H276" s="43"/>
      <c r="I276" s="43"/>
      <c r="J276" s="43"/>
      <c r="K276" s="43"/>
      <c r="L276" s="43"/>
      <c r="M276" s="43"/>
      <c r="N276" s="43"/>
      <c r="O276" s="44"/>
      <c r="P276" s="43"/>
      <c r="Q276" s="44"/>
      <c r="R276" s="43"/>
      <c r="S276" s="43"/>
    </row>
    <row r="277" spans="1:19" hidden="1" x14ac:dyDescent="0.25">
      <c r="A277" s="15">
        <v>480</v>
      </c>
      <c r="B277" s="19" t="s">
        <v>186</v>
      </c>
      <c r="C277" s="20">
        <f t="shared" si="29"/>
        <v>4111710.8</v>
      </c>
      <c r="D277" s="21">
        <f t="shared" si="30"/>
        <v>86147.06</v>
      </c>
      <c r="E277" s="22"/>
      <c r="F277" s="22">
        <v>436635.12</v>
      </c>
      <c r="G277" s="22"/>
      <c r="H277" s="22"/>
      <c r="I277" s="22"/>
      <c r="J277" s="22"/>
      <c r="K277" s="26"/>
      <c r="L277" s="23"/>
      <c r="M277" s="22"/>
      <c r="N277" s="22" t="s">
        <v>50</v>
      </c>
      <c r="O277" s="27">
        <v>3588928.62</v>
      </c>
      <c r="P277" s="22"/>
      <c r="Q277" s="27"/>
      <c r="R277" s="22"/>
      <c r="S277" s="22"/>
    </row>
    <row r="278" spans="1:19" hidden="1" x14ac:dyDescent="0.25">
      <c r="A278" s="15">
        <v>481</v>
      </c>
      <c r="B278" s="19" t="s">
        <v>335</v>
      </c>
      <c r="C278" s="20">
        <f t="shared" si="29"/>
        <v>873330.01</v>
      </c>
      <c r="D278" s="21">
        <f t="shared" si="30"/>
        <v>18297.689999999999</v>
      </c>
      <c r="E278" s="22"/>
      <c r="F278" s="22"/>
      <c r="G278" s="22"/>
      <c r="H278" s="22">
        <v>535323.23</v>
      </c>
      <c r="I278" s="22">
        <v>319709.09000000003</v>
      </c>
      <c r="J278" s="22"/>
      <c r="K278" s="22"/>
      <c r="L278" s="23"/>
      <c r="M278" s="22"/>
      <c r="N278" s="22"/>
      <c r="O278" s="22"/>
      <c r="P278" s="22"/>
      <c r="Q278" s="24"/>
      <c r="R278" s="22"/>
      <c r="S278" s="22"/>
    </row>
    <row r="279" spans="1:19" hidden="1" x14ac:dyDescent="0.25">
      <c r="A279" s="15">
        <v>482</v>
      </c>
      <c r="B279" s="25" t="s">
        <v>336</v>
      </c>
      <c r="C279" s="20">
        <f t="shared" si="29"/>
        <v>596416.92000000004</v>
      </c>
      <c r="D279" s="21">
        <f t="shared" si="30"/>
        <v>12495.91</v>
      </c>
      <c r="E279" s="22"/>
      <c r="F279" s="26"/>
      <c r="G279" s="26"/>
      <c r="H279" s="26"/>
      <c r="I279" s="26"/>
      <c r="J279" s="26">
        <v>583921.01</v>
      </c>
      <c r="K279" s="27"/>
      <c r="L279" s="23"/>
      <c r="M279" s="22"/>
      <c r="N279" s="22"/>
      <c r="O279" s="22"/>
      <c r="P279" s="22"/>
      <c r="Q279" s="22"/>
      <c r="R279" s="22"/>
      <c r="S279" s="22"/>
    </row>
    <row r="280" spans="1:19" hidden="1" x14ac:dyDescent="0.25">
      <c r="A280" s="15">
        <v>483</v>
      </c>
      <c r="B280" s="25" t="s">
        <v>337</v>
      </c>
      <c r="C280" s="20">
        <f t="shared" si="29"/>
        <v>606308.93999999994</v>
      </c>
      <c r="D280" s="21">
        <f t="shared" si="30"/>
        <v>12703.16</v>
      </c>
      <c r="E280" s="22"/>
      <c r="F280" s="26"/>
      <c r="G280" s="26"/>
      <c r="H280" s="26"/>
      <c r="I280" s="26"/>
      <c r="J280" s="26">
        <v>593605.78</v>
      </c>
      <c r="K280" s="22"/>
      <c r="L280" s="23"/>
      <c r="M280" s="22"/>
      <c r="N280" s="22"/>
      <c r="O280" s="22"/>
      <c r="P280" s="22"/>
      <c r="Q280" s="22"/>
      <c r="R280" s="22"/>
      <c r="S280" s="22"/>
    </row>
    <row r="281" spans="1:19" hidden="1" x14ac:dyDescent="0.25">
      <c r="A281" s="15">
        <v>484</v>
      </c>
      <c r="B281" s="25" t="s">
        <v>338</v>
      </c>
      <c r="C281" s="20">
        <f t="shared" si="29"/>
        <v>1305686.1599999999</v>
      </c>
      <c r="D281" s="21">
        <f t="shared" si="30"/>
        <v>27356.26</v>
      </c>
      <c r="E281" s="22"/>
      <c r="F281" s="26"/>
      <c r="G281" s="26">
        <v>703020.9</v>
      </c>
      <c r="H281" s="26">
        <v>360192.55</v>
      </c>
      <c r="I281" s="26">
        <v>215116.45</v>
      </c>
      <c r="J281" s="26"/>
      <c r="K281" s="22"/>
      <c r="L281" s="23"/>
      <c r="M281" s="22"/>
      <c r="N281" s="22"/>
      <c r="O281" s="22"/>
      <c r="P281" s="22"/>
      <c r="Q281" s="22"/>
      <c r="R281" s="22"/>
      <c r="S281" s="22"/>
    </row>
    <row r="282" spans="1:19" hidden="1" x14ac:dyDescent="0.25">
      <c r="A282" s="15">
        <v>485</v>
      </c>
      <c r="B282" s="25" t="s">
        <v>339</v>
      </c>
      <c r="C282" s="20">
        <f t="shared" si="29"/>
        <v>4515901.1900000004</v>
      </c>
      <c r="D282" s="21">
        <f t="shared" si="30"/>
        <v>94615.51</v>
      </c>
      <c r="E282" s="22"/>
      <c r="F282" s="26"/>
      <c r="G282" s="26">
        <v>2431497.7200000002</v>
      </c>
      <c r="H282" s="26">
        <v>1245777.1399999999</v>
      </c>
      <c r="I282" s="26">
        <v>744010.82</v>
      </c>
      <c r="J282" s="26"/>
      <c r="K282" s="22"/>
      <c r="L282" s="23"/>
      <c r="M282" s="22"/>
      <c r="N282" s="22"/>
      <c r="O282" s="22"/>
      <c r="P282" s="22"/>
      <c r="Q282" s="22"/>
      <c r="R282" s="22"/>
      <c r="S282" s="22"/>
    </row>
    <row r="283" spans="1:19" hidden="1" x14ac:dyDescent="0.25">
      <c r="A283" s="15">
        <v>486</v>
      </c>
      <c r="B283" s="25" t="s">
        <v>340</v>
      </c>
      <c r="C283" s="20">
        <f t="shared" si="29"/>
        <v>9752996.1099999994</v>
      </c>
      <c r="D283" s="21">
        <f t="shared" si="30"/>
        <v>204341.21</v>
      </c>
      <c r="E283" s="22"/>
      <c r="F283" s="26">
        <v>556592.97</v>
      </c>
      <c r="G283" s="26">
        <v>2433165.12</v>
      </c>
      <c r="H283" s="26"/>
      <c r="I283" s="26">
        <v>744521.02</v>
      </c>
      <c r="J283" s="26">
        <v>919187.41</v>
      </c>
      <c r="K283" s="22"/>
      <c r="L283" s="23"/>
      <c r="M283" s="22"/>
      <c r="N283" s="22" t="s">
        <v>50</v>
      </c>
      <c r="O283" s="22">
        <v>4574923.8600000003</v>
      </c>
      <c r="P283" s="22"/>
      <c r="Q283" s="22"/>
      <c r="R283" s="22"/>
      <c r="S283" s="22">
        <v>320264.52</v>
      </c>
    </row>
    <row r="284" spans="1:19" hidden="1" x14ac:dyDescent="0.25">
      <c r="A284" s="15">
        <v>487</v>
      </c>
      <c r="B284" s="25" t="s">
        <v>341</v>
      </c>
      <c r="C284" s="20">
        <f t="shared" si="29"/>
        <v>4407900.46</v>
      </c>
      <c r="D284" s="21">
        <f t="shared" si="30"/>
        <v>92352.72</v>
      </c>
      <c r="E284" s="22"/>
      <c r="F284" s="26"/>
      <c r="G284" s="26">
        <v>2373346.86</v>
      </c>
      <c r="H284" s="26">
        <v>1215983.57</v>
      </c>
      <c r="I284" s="26">
        <v>726217.31</v>
      </c>
      <c r="J284" s="26"/>
      <c r="K284" s="22"/>
      <c r="L284" s="23"/>
      <c r="M284" s="22"/>
      <c r="N284" s="22"/>
      <c r="O284" s="22"/>
      <c r="P284" s="22"/>
      <c r="Q284" s="22"/>
      <c r="R284" s="22"/>
      <c r="S284" s="22"/>
    </row>
    <row r="285" spans="1:19" hidden="1" x14ac:dyDescent="0.25">
      <c r="A285" s="15">
        <v>488</v>
      </c>
      <c r="B285" s="25" t="s">
        <v>187</v>
      </c>
      <c r="C285" s="20">
        <f t="shared" si="29"/>
        <v>4874882.53</v>
      </c>
      <c r="D285" s="21">
        <f t="shared" si="30"/>
        <v>102136.76</v>
      </c>
      <c r="E285" s="22"/>
      <c r="F285" s="26"/>
      <c r="G285" s="26"/>
      <c r="H285" s="26"/>
      <c r="I285" s="26"/>
      <c r="J285" s="26"/>
      <c r="K285" s="22"/>
      <c r="L285" s="23"/>
      <c r="M285" s="22"/>
      <c r="N285" s="22" t="s">
        <v>50</v>
      </c>
      <c r="O285" s="22">
        <v>4460491.9800000004</v>
      </c>
      <c r="P285" s="22"/>
      <c r="Q285" s="22"/>
      <c r="R285" s="22"/>
      <c r="S285" s="22">
        <v>312253.78999999998</v>
      </c>
    </row>
    <row r="286" spans="1:19" hidden="1" x14ac:dyDescent="0.25">
      <c r="A286" s="15">
        <v>489</v>
      </c>
      <c r="B286" s="25" t="s">
        <v>342</v>
      </c>
      <c r="C286" s="20">
        <f t="shared" si="29"/>
        <v>3671663.03</v>
      </c>
      <c r="D286" s="21">
        <f t="shared" si="30"/>
        <v>76927.34</v>
      </c>
      <c r="E286" s="22"/>
      <c r="F286" s="26"/>
      <c r="G286" s="26"/>
      <c r="H286" s="26">
        <v>1278347.18</v>
      </c>
      <c r="I286" s="26">
        <v>763462.5</v>
      </c>
      <c r="J286" s="26">
        <v>942572.6</v>
      </c>
      <c r="K286" s="22">
        <v>610353.41</v>
      </c>
      <c r="L286" s="23"/>
      <c r="M286" s="22"/>
      <c r="N286" s="22"/>
      <c r="O286" s="22"/>
      <c r="P286" s="22"/>
      <c r="Q286" s="22"/>
      <c r="R286" s="22"/>
      <c r="S286" s="22"/>
    </row>
    <row r="287" spans="1:19" hidden="1" x14ac:dyDescent="0.25">
      <c r="A287" s="15">
        <v>490</v>
      </c>
      <c r="B287" s="25" t="s">
        <v>188</v>
      </c>
      <c r="C287" s="20">
        <f t="shared" si="29"/>
        <v>1508569.79</v>
      </c>
      <c r="D287" s="21">
        <f t="shared" si="30"/>
        <v>31607</v>
      </c>
      <c r="E287" s="22"/>
      <c r="F287" s="26"/>
      <c r="G287" s="26"/>
      <c r="H287" s="26">
        <v>568533.99</v>
      </c>
      <c r="I287" s="26">
        <v>339543.42</v>
      </c>
      <c r="J287" s="26">
        <v>568885.38</v>
      </c>
      <c r="K287" s="22"/>
      <c r="L287" s="23"/>
      <c r="M287" s="22"/>
      <c r="N287" s="22"/>
      <c r="O287" s="22"/>
      <c r="P287" s="22"/>
      <c r="Q287" s="22"/>
      <c r="R287" s="22"/>
      <c r="S287" s="22"/>
    </row>
    <row r="288" spans="1:19" hidden="1" x14ac:dyDescent="0.25">
      <c r="A288" s="15">
        <v>491</v>
      </c>
      <c r="B288" s="25" t="s">
        <v>343</v>
      </c>
      <c r="C288" s="20">
        <f t="shared" si="29"/>
        <v>3502210</v>
      </c>
      <c r="D288" s="21">
        <f t="shared" si="30"/>
        <v>73377.03</v>
      </c>
      <c r="E288" s="22"/>
      <c r="F288" s="26"/>
      <c r="G288" s="26">
        <v>1561319.17</v>
      </c>
      <c r="H288" s="26">
        <v>799941.42</v>
      </c>
      <c r="I288" s="26">
        <v>477746.02</v>
      </c>
      <c r="J288" s="26">
        <v>589826.36</v>
      </c>
      <c r="K288" s="22"/>
      <c r="L288" s="23"/>
      <c r="M288" s="22"/>
      <c r="N288" s="22"/>
      <c r="O288" s="22"/>
      <c r="P288" s="22"/>
      <c r="Q288" s="22"/>
      <c r="R288" s="22"/>
      <c r="S288" s="22"/>
    </row>
    <row r="289" spans="1:19" hidden="1" x14ac:dyDescent="0.25">
      <c r="A289" s="15">
        <v>492</v>
      </c>
      <c r="B289" s="25" t="s">
        <v>344</v>
      </c>
      <c r="C289" s="20">
        <f t="shared" si="29"/>
        <v>240520.95</v>
      </c>
      <c r="D289" s="21">
        <f t="shared" si="30"/>
        <v>5039.3100000000004</v>
      </c>
      <c r="E289" s="22"/>
      <c r="F289" s="26">
        <v>235481.64</v>
      </c>
      <c r="G289" s="26"/>
      <c r="H289" s="26"/>
      <c r="I289" s="26"/>
      <c r="J289" s="26"/>
      <c r="K289" s="22"/>
      <c r="L289" s="23"/>
      <c r="M289" s="22"/>
      <c r="N289" s="22"/>
      <c r="O289" s="22"/>
      <c r="P289" s="22"/>
      <c r="Q289" s="22"/>
      <c r="R289" s="22"/>
      <c r="S289" s="22"/>
    </row>
    <row r="290" spans="1:19" hidden="1" x14ac:dyDescent="0.25">
      <c r="A290" s="15">
        <v>493</v>
      </c>
      <c r="B290" s="25" t="s">
        <v>345</v>
      </c>
      <c r="C290" s="20">
        <f t="shared" si="29"/>
        <v>631790.52</v>
      </c>
      <c r="D290" s="21">
        <f t="shared" si="30"/>
        <v>13237.04</v>
      </c>
      <c r="E290" s="22"/>
      <c r="F290" s="26">
        <v>233288.45</v>
      </c>
      <c r="G290" s="26"/>
      <c r="H290" s="26"/>
      <c r="I290" s="26"/>
      <c r="J290" s="26">
        <v>385265.03</v>
      </c>
      <c r="K290" s="22"/>
      <c r="L290" s="23"/>
      <c r="M290" s="22"/>
      <c r="N290" s="22"/>
      <c r="O290" s="22"/>
      <c r="P290" s="22"/>
      <c r="Q290" s="22"/>
      <c r="R290" s="22"/>
      <c r="S290" s="22"/>
    </row>
    <row r="291" spans="1:19" hidden="1" x14ac:dyDescent="0.25">
      <c r="A291" s="15">
        <v>494</v>
      </c>
      <c r="B291" s="25" t="s">
        <v>346</v>
      </c>
      <c r="C291" s="20">
        <f t="shared" si="29"/>
        <v>5280937.42</v>
      </c>
      <c r="D291" s="21">
        <f t="shared" si="30"/>
        <v>110644.27</v>
      </c>
      <c r="E291" s="22"/>
      <c r="F291" s="26">
        <v>487745.94</v>
      </c>
      <c r="G291" s="26">
        <v>2132197.98</v>
      </c>
      <c r="H291" s="26">
        <v>1092431.01</v>
      </c>
      <c r="I291" s="26">
        <v>652428.48</v>
      </c>
      <c r="J291" s="26">
        <v>805489.74</v>
      </c>
      <c r="K291" s="22"/>
      <c r="L291" s="23"/>
      <c r="M291" s="22"/>
      <c r="N291" s="22"/>
      <c r="O291" s="22"/>
      <c r="P291" s="22"/>
      <c r="Q291" s="22"/>
      <c r="R291" s="22"/>
      <c r="S291" s="22"/>
    </row>
    <row r="292" spans="1:19" hidden="1" x14ac:dyDescent="0.25">
      <c r="A292" s="15">
        <v>495</v>
      </c>
      <c r="B292" s="25" t="s">
        <v>347</v>
      </c>
      <c r="C292" s="20">
        <f t="shared" si="29"/>
        <v>1168475.27</v>
      </c>
      <c r="D292" s="21">
        <f t="shared" si="30"/>
        <v>24481.47</v>
      </c>
      <c r="E292" s="22"/>
      <c r="F292" s="26">
        <v>136831.09</v>
      </c>
      <c r="G292" s="26">
        <v>598161.78</v>
      </c>
      <c r="H292" s="26"/>
      <c r="I292" s="26">
        <v>183030.74</v>
      </c>
      <c r="J292" s="26">
        <v>225970.19</v>
      </c>
      <c r="K292" s="22"/>
      <c r="L292" s="23"/>
      <c r="M292" s="22"/>
      <c r="N292" s="22"/>
      <c r="O292" s="22"/>
      <c r="P292" s="22"/>
      <c r="Q292" s="22"/>
      <c r="R292" s="22"/>
      <c r="S292" s="22"/>
    </row>
    <row r="293" spans="1:19" hidden="1" x14ac:dyDescent="0.25">
      <c r="A293" s="15">
        <v>496</v>
      </c>
      <c r="B293" s="25" t="s">
        <v>189</v>
      </c>
      <c r="C293" s="20">
        <f t="shared" si="29"/>
        <v>2423205.88</v>
      </c>
      <c r="D293" s="21">
        <f t="shared" si="30"/>
        <v>50770.13</v>
      </c>
      <c r="E293" s="22"/>
      <c r="F293" s="26"/>
      <c r="G293" s="26"/>
      <c r="H293" s="26"/>
      <c r="I293" s="26"/>
      <c r="J293" s="26">
        <v>396918.26</v>
      </c>
      <c r="K293" s="22"/>
      <c r="L293" s="23"/>
      <c r="M293" s="22"/>
      <c r="N293" s="22" t="s">
        <v>50</v>
      </c>
      <c r="O293" s="22">
        <v>1975517.49</v>
      </c>
      <c r="P293" s="22"/>
      <c r="Q293" s="22"/>
      <c r="R293" s="22"/>
      <c r="S293" s="22"/>
    </row>
    <row r="294" spans="1:19" hidden="1" x14ac:dyDescent="0.25">
      <c r="A294" s="15">
        <v>497</v>
      </c>
      <c r="B294" s="25" t="s">
        <v>348</v>
      </c>
      <c r="C294" s="20">
        <f t="shared" si="29"/>
        <v>2837825.45</v>
      </c>
      <c r="D294" s="21">
        <f t="shared" si="30"/>
        <v>59457.08</v>
      </c>
      <c r="E294" s="22"/>
      <c r="F294" s="26"/>
      <c r="G294" s="26">
        <v>1527971.01</v>
      </c>
      <c r="H294" s="26">
        <v>782855.5</v>
      </c>
      <c r="I294" s="26">
        <v>467541.86</v>
      </c>
      <c r="J294" s="26"/>
      <c r="K294" s="22"/>
      <c r="L294" s="23"/>
      <c r="M294" s="22"/>
      <c r="N294" s="22"/>
      <c r="O294" s="22"/>
      <c r="P294" s="22"/>
      <c r="Q294" s="22"/>
      <c r="R294" s="22"/>
      <c r="S294" s="22"/>
    </row>
    <row r="295" spans="1:19" hidden="1" x14ac:dyDescent="0.25">
      <c r="A295" s="15">
        <v>498</v>
      </c>
      <c r="B295" s="25" t="s">
        <v>349</v>
      </c>
      <c r="C295" s="20">
        <f t="shared" si="29"/>
        <v>2794187.95</v>
      </c>
      <c r="D295" s="21">
        <f t="shared" si="30"/>
        <v>58542.81</v>
      </c>
      <c r="E295" s="22"/>
      <c r="F295" s="26"/>
      <c r="G295" s="26"/>
      <c r="H295" s="26"/>
      <c r="I295" s="26"/>
      <c r="J295" s="26"/>
      <c r="K295" s="22"/>
      <c r="L295" s="23"/>
      <c r="M295" s="22"/>
      <c r="N295" s="22"/>
      <c r="O295" s="22"/>
      <c r="P295" s="22"/>
      <c r="Q295" s="22">
        <v>2735645.14</v>
      </c>
      <c r="R295" s="22"/>
      <c r="S295" s="22"/>
    </row>
    <row r="296" spans="1:19" hidden="1" x14ac:dyDescent="0.25">
      <c r="A296" s="15">
        <v>499</v>
      </c>
      <c r="B296" s="25" t="s">
        <v>350</v>
      </c>
      <c r="C296" s="20">
        <f t="shared" si="29"/>
        <v>2068083.1</v>
      </c>
      <c r="D296" s="21">
        <f t="shared" si="30"/>
        <v>43329.72</v>
      </c>
      <c r="E296" s="22"/>
      <c r="F296" s="26"/>
      <c r="G296" s="26"/>
      <c r="H296" s="26">
        <v>1267668.48</v>
      </c>
      <c r="I296" s="26">
        <v>757084.9</v>
      </c>
      <c r="J296" s="26"/>
      <c r="K296" s="22"/>
      <c r="L296" s="23"/>
      <c r="M296" s="22"/>
      <c r="N296" s="22"/>
      <c r="O296" s="22"/>
      <c r="P296" s="22"/>
      <c r="Q296" s="22"/>
      <c r="R296" s="22"/>
      <c r="S296" s="22"/>
    </row>
    <row r="297" spans="1:19" hidden="1" x14ac:dyDescent="0.25">
      <c r="A297" s="15">
        <v>500</v>
      </c>
      <c r="B297" s="25" t="s">
        <v>190</v>
      </c>
      <c r="C297" s="20">
        <f t="shared" si="29"/>
        <v>4539514.25</v>
      </c>
      <c r="D297" s="21">
        <f t="shared" si="30"/>
        <v>95110.25</v>
      </c>
      <c r="E297" s="22"/>
      <c r="F297" s="26"/>
      <c r="G297" s="26">
        <v>2444211.7000000002</v>
      </c>
      <c r="H297" s="26">
        <v>1252291.1499999999</v>
      </c>
      <c r="I297" s="26">
        <v>747901.15</v>
      </c>
      <c r="J297" s="26"/>
      <c r="K297" s="22"/>
      <c r="L297" s="23"/>
      <c r="M297" s="22"/>
      <c r="N297" s="22"/>
      <c r="O297" s="22"/>
      <c r="P297" s="22"/>
      <c r="Q297" s="22"/>
      <c r="R297" s="22"/>
      <c r="S297" s="22"/>
    </row>
    <row r="298" spans="1:19" hidden="1" x14ac:dyDescent="0.25">
      <c r="A298" s="15">
        <v>501</v>
      </c>
      <c r="B298" s="25" t="s">
        <v>191</v>
      </c>
      <c r="C298" s="20">
        <f t="shared" si="29"/>
        <v>4950556.2</v>
      </c>
      <c r="D298" s="21">
        <f t="shared" si="30"/>
        <v>103722.25</v>
      </c>
      <c r="E298" s="22"/>
      <c r="F298" s="26">
        <v>457232.02</v>
      </c>
      <c r="G298" s="26">
        <v>1998805.34</v>
      </c>
      <c r="H298" s="26">
        <v>1024087.33</v>
      </c>
      <c r="I298" s="26">
        <v>611611.84</v>
      </c>
      <c r="J298" s="26">
        <v>755097.42</v>
      </c>
      <c r="K298" s="22"/>
      <c r="L298" s="23"/>
      <c r="M298" s="22"/>
      <c r="N298" s="22"/>
      <c r="O298" s="22"/>
      <c r="P298" s="22"/>
      <c r="Q298" s="22"/>
      <c r="R298" s="22"/>
      <c r="S298" s="22"/>
    </row>
    <row r="299" spans="1:19" hidden="1" x14ac:dyDescent="0.25">
      <c r="A299" s="15">
        <v>502</v>
      </c>
      <c r="B299" s="25" t="s">
        <v>351</v>
      </c>
      <c r="C299" s="20">
        <f t="shared" si="29"/>
        <v>5701341.7699999996</v>
      </c>
      <c r="D299" s="21">
        <f t="shared" si="30"/>
        <v>119452.43</v>
      </c>
      <c r="E299" s="22"/>
      <c r="F299" s="26"/>
      <c r="G299" s="26">
        <v>2692664.23</v>
      </c>
      <c r="H299" s="26">
        <v>1954542.99</v>
      </c>
      <c r="I299" s="26">
        <v>934682.12</v>
      </c>
      <c r="J299" s="26"/>
      <c r="K299" s="22"/>
      <c r="L299" s="23"/>
      <c r="M299" s="22"/>
      <c r="N299" s="22"/>
      <c r="O299" s="22"/>
      <c r="P299" s="22"/>
      <c r="Q299" s="22"/>
      <c r="R299" s="22"/>
      <c r="S299" s="22"/>
    </row>
    <row r="300" spans="1:19" hidden="1" x14ac:dyDescent="0.25">
      <c r="A300" s="15">
        <v>503</v>
      </c>
      <c r="B300" s="25" t="s">
        <v>352</v>
      </c>
      <c r="C300" s="20">
        <f t="shared" si="29"/>
        <v>1393749.97</v>
      </c>
      <c r="D300" s="21">
        <f t="shared" si="30"/>
        <v>29201.34</v>
      </c>
      <c r="E300" s="22"/>
      <c r="F300" s="26"/>
      <c r="G300" s="26">
        <v>1044839.54</v>
      </c>
      <c r="H300" s="26"/>
      <c r="I300" s="26">
        <v>319709.09000000003</v>
      </c>
      <c r="J300" s="26"/>
      <c r="K300" s="22"/>
      <c r="L300" s="23"/>
      <c r="M300" s="22"/>
      <c r="N300" s="22"/>
      <c r="O300" s="22"/>
      <c r="P300" s="22"/>
      <c r="Q300" s="22"/>
      <c r="R300" s="22"/>
      <c r="S300" s="22"/>
    </row>
    <row r="301" spans="1:19" hidden="1" x14ac:dyDescent="0.25">
      <c r="A301" s="15">
        <v>504</v>
      </c>
      <c r="B301" s="25" t="s">
        <v>353</v>
      </c>
      <c r="C301" s="20">
        <f t="shared" si="29"/>
        <v>4642806.5</v>
      </c>
      <c r="D301" s="21">
        <f t="shared" si="30"/>
        <v>97274.39</v>
      </c>
      <c r="E301" s="22"/>
      <c r="F301" s="26"/>
      <c r="G301" s="26"/>
      <c r="H301" s="26"/>
      <c r="I301" s="26"/>
      <c r="J301" s="26"/>
      <c r="K301" s="22"/>
      <c r="L301" s="23"/>
      <c r="M301" s="22"/>
      <c r="N301" s="22" t="s">
        <v>50</v>
      </c>
      <c r="O301" s="22">
        <v>4545532.1100000003</v>
      </c>
      <c r="P301" s="22"/>
      <c r="Q301" s="22"/>
      <c r="R301" s="22"/>
      <c r="S301" s="22"/>
    </row>
    <row r="302" spans="1:19" hidden="1" x14ac:dyDescent="0.25">
      <c r="A302" s="15">
        <v>505</v>
      </c>
      <c r="B302" s="25" t="s">
        <v>192</v>
      </c>
      <c r="C302" s="20">
        <f t="shared" si="29"/>
        <v>6951803.4699999997</v>
      </c>
      <c r="D302" s="21">
        <f t="shared" si="30"/>
        <v>145651.65</v>
      </c>
      <c r="E302" s="22"/>
      <c r="F302" s="26"/>
      <c r="G302" s="26"/>
      <c r="H302" s="22">
        <v>1275250.3500000001</v>
      </c>
      <c r="I302" s="22">
        <v>380806.49</v>
      </c>
      <c r="J302" s="22">
        <v>470144.6</v>
      </c>
      <c r="K302" s="22"/>
      <c r="L302" s="23"/>
      <c r="M302" s="22"/>
      <c r="N302" s="22" t="s">
        <v>50</v>
      </c>
      <c r="O302" s="22">
        <v>4679950.38</v>
      </c>
      <c r="P302" s="22"/>
      <c r="Q302" s="22"/>
      <c r="R302" s="22"/>
      <c r="S302" s="22"/>
    </row>
    <row r="303" spans="1:19" ht="24.95" hidden="1" customHeight="1" x14ac:dyDescent="0.25">
      <c r="A303" s="15">
        <v>506</v>
      </c>
      <c r="B303" s="25" t="s">
        <v>354</v>
      </c>
      <c r="C303" s="20">
        <f t="shared" si="29"/>
        <v>401471.59</v>
      </c>
      <c r="D303" s="21">
        <f t="shared" si="30"/>
        <v>8411.49</v>
      </c>
      <c r="E303" s="22"/>
      <c r="F303" s="26"/>
      <c r="G303" s="26"/>
      <c r="H303" s="26"/>
      <c r="I303" s="26"/>
      <c r="J303" s="26">
        <v>393060.1</v>
      </c>
      <c r="K303" s="22"/>
      <c r="L303" s="23"/>
      <c r="M303" s="22"/>
      <c r="N303" s="22"/>
      <c r="O303" s="22"/>
      <c r="P303" s="22"/>
      <c r="Q303" s="22"/>
      <c r="R303" s="22"/>
      <c r="S303" s="22"/>
    </row>
    <row r="304" spans="1:19" hidden="1" x14ac:dyDescent="0.25">
      <c r="A304" s="15">
        <v>507</v>
      </c>
      <c r="B304" s="25" t="s">
        <v>355</v>
      </c>
      <c r="C304" s="20">
        <f t="shared" si="29"/>
        <v>3261536.19</v>
      </c>
      <c r="D304" s="21">
        <f t="shared" si="30"/>
        <v>68334.52</v>
      </c>
      <c r="E304" s="22"/>
      <c r="F304" s="22"/>
      <c r="G304" s="22">
        <v>2445045.41</v>
      </c>
      <c r="H304" s="27"/>
      <c r="I304" s="27">
        <v>748156.26</v>
      </c>
      <c r="J304" s="27"/>
      <c r="K304" s="22"/>
      <c r="L304" s="23"/>
      <c r="M304" s="22"/>
      <c r="N304" s="22"/>
      <c r="O304" s="26"/>
      <c r="P304" s="22"/>
      <c r="Q304" s="24"/>
      <c r="R304" s="22"/>
      <c r="S304" s="22"/>
    </row>
    <row r="305" spans="1:19" hidden="1" x14ac:dyDescent="0.25">
      <c r="A305" s="15">
        <v>508</v>
      </c>
      <c r="B305" s="25" t="s">
        <v>356</v>
      </c>
      <c r="C305" s="20">
        <f t="shared" si="29"/>
        <v>6003646.3600000003</v>
      </c>
      <c r="D305" s="21">
        <f t="shared" si="30"/>
        <v>125786.21</v>
      </c>
      <c r="E305" s="22"/>
      <c r="F305" s="22">
        <v>554495.14</v>
      </c>
      <c r="G305" s="27">
        <v>2423994.38</v>
      </c>
      <c r="H305" s="22">
        <v>1241932.81</v>
      </c>
      <c r="I305" s="27">
        <v>741714.88</v>
      </c>
      <c r="J305" s="27">
        <v>915722.94</v>
      </c>
      <c r="K305" s="22"/>
      <c r="L305" s="23"/>
      <c r="M305" s="22"/>
      <c r="N305" s="22"/>
      <c r="O305" s="26"/>
      <c r="P305" s="22"/>
      <c r="Q305" s="24"/>
      <c r="R305" s="22"/>
      <c r="S305" s="22"/>
    </row>
    <row r="306" spans="1:19" hidden="1" x14ac:dyDescent="0.25">
      <c r="A306" s="15">
        <v>509</v>
      </c>
      <c r="B306" s="25" t="s">
        <v>357</v>
      </c>
      <c r="C306" s="20">
        <f t="shared" si="29"/>
        <v>5923115.9199999999</v>
      </c>
      <c r="D306" s="21">
        <f t="shared" si="30"/>
        <v>124098.96</v>
      </c>
      <c r="E306" s="22"/>
      <c r="F306" s="27">
        <v>547057.37</v>
      </c>
      <c r="G306" s="27">
        <v>2391479.92</v>
      </c>
      <c r="H306" s="27">
        <v>1225274.04</v>
      </c>
      <c r="I306" s="27">
        <v>731765.82</v>
      </c>
      <c r="J306" s="27">
        <v>903439.81</v>
      </c>
      <c r="K306" s="22"/>
      <c r="L306" s="23"/>
      <c r="M306" s="22"/>
      <c r="N306" s="22"/>
      <c r="O306" s="26"/>
      <c r="P306" s="22"/>
      <c r="Q306" s="24"/>
      <c r="R306" s="22"/>
      <c r="S306" s="22"/>
    </row>
    <row r="307" spans="1:19" hidden="1" x14ac:dyDescent="0.25">
      <c r="A307" s="15">
        <v>510</v>
      </c>
      <c r="B307" s="25" t="s">
        <v>425</v>
      </c>
      <c r="C307" s="20">
        <f t="shared" si="29"/>
        <v>7939865.5700000003</v>
      </c>
      <c r="D307" s="21">
        <f t="shared" si="30"/>
        <v>158589.81</v>
      </c>
      <c r="E307" s="22">
        <v>370536.94</v>
      </c>
      <c r="F307" s="26"/>
      <c r="G307" s="22"/>
      <c r="H307" s="27"/>
      <c r="I307" s="27"/>
      <c r="J307" s="22"/>
      <c r="K307" s="22"/>
      <c r="L307" s="23">
        <v>4</v>
      </c>
      <c r="M307" s="22">
        <v>7410738.8200000003</v>
      </c>
      <c r="N307" s="22"/>
      <c r="O307" s="26"/>
      <c r="P307" s="22"/>
      <c r="Q307" s="24"/>
      <c r="R307" s="22"/>
      <c r="S307" s="22"/>
    </row>
    <row r="308" spans="1:19" hidden="1" x14ac:dyDescent="0.25">
      <c r="A308" s="15">
        <v>511</v>
      </c>
      <c r="B308" s="25" t="s">
        <v>358</v>
      </c>
      <c r="C308" s="20">
        <f t="shared" si="29"/>
        <v>5367493.2</v>
      </c>
      <c r="D308" s="21">
        <f t="shared" si="30"/>
        <v>112457.76</v>
      </c>
      <c r="E308" s="22"/>
      <c r="F308" s="26">
        <v>569990.49</v>
      </c>
      <c r="G308" s="26"/>
      <c r="H308" s="26"/>
      <c r="I308" s="26"/>
      <c r="J308" s="26"/>
      <c r="K308" s="22"/>
      <c r="L308" s="23"/>
      <c r="M308" s="22"/>
      <c r="N308" s="22" t="s">
        <v>50</v>
      </c>
      <c r="O308" s="27">
        <v>4685044.95</v>
      </c>
      <c r="P308" s="22"/>
      <c r="Q308" s="24"/>
      <c r="R308" s="22"/>
      <c r="S308" s="22"/>
    </row>
    <row r="309" spans="1:19" hidden="1" x14ac:dyDescent="0.25">
      <c r="A309" s="15">
        <v>512</v>
      </c>
      <c r="B309" s="25" t="s">
        <v>359</v>
      </c>
      <c r="C309" s="20">
        <f t="shared" si="29"/>
        <v>5997967.9100000001</v>
      </c>
      <c r="D309" s="21">
        <f t="shared" si="30"/>
        <v>125667.23</v>
      </c>
      <c r="E309" s="22"/>
      <c r="F309" s="26">
        <v>553970.68000000005</v>
      </c>
      <c r="G309" s="22">
        <v>2421701.69</v>
      </c>
      <c r="H309" s="22">
        <v>1240758.1499999999</v>
      </c>
      <c r="I309" s="22">
        <v>741013.34</v>
      </c>
      <c r="J309" s="22">
        <v>914856.82</v>
      </c>
      <c r="K309" s="22"/>
      <c r="L309" s="23"/>
      <c r="M309" s="22"/>
      <c r="N309" s="22"/>
      <c r="O309" s="24"/>
      <c r="P309" s="27"/>
      <c r="Q309" s="24"/>
      <c r="R309" s="22"/>
      <c r="S309" s="22"/>
    </row>
    <row r="310" spans="1:19" hidden="1" x14ac:dyDescent="0.25">
      <c r="A310" s="15">
        <v>513</v>
      </c>
      <c r="B310" s="25" t="s">
        <v>360</v>
      </c>
      <c r="C310" s="20">
        <f t="shared" si="29"/>
        <v>4248934.47</v>
      </c>
      <c r="D310" s="21">
        <f t="shared" si="30"/>
        <v>89022.12</v>
      </c>
      <c r="E310" s="22"/>
      <c r="F310" s="26"/>
      <c r="G310" s="26"/>
      <c r="H310" s="26"/>
      <c r="I310" s="26"/>
      <c r="J310" s="26"/>
      <c r="K310" s="22"/>
      <c r="L310" s="23"/>
      <c r="M310" s="22"/>
      <c r="N310" s="22" t="s">
        <v>50</v>
      </c>
      <c r="O310" s="27">
        <v>4159912.35</v>
      </c>
      <c r="P310" s="27"/>
      <c r="Q310" s="27"/>
      <c r="R310" s="22"/>
      <c r="S310" s="22"/>
    </row>
    <row r="311" spans="1:19" hidden="1" x14ac:dyDescent="0.25">
      <c r="A311" s="15">
        <v>514</v>
      </c>
      <c r="B311" s="25" t="s">
        <v>361</v>
      </c>
      <c r="C311" s="20">
        <f t="shared" si="29"/>
        <v>4423732.84</v>
      </c>
      <c r="D311" s="21">
        <f t="shared" si="30"/>
        <v>92684.44</v>
      </c>
      <c r="E311" s="22"/>
      <c r="F311" s="26"/>
      <c r="G311" s="26">
        <v>2381871.4900000002</v>
      </c>
      <c r="H311" s="24">
        <v>1220351.1599999999</v>
      </c>
      <c r="I311" s="24">
        <v>728825.75</v>
      </c>
      <c r="J311" s="24"/>
      <c r="K311" s="22"/>
      <c r="L311" s="23"/>
      <c r="M311" s="22"/>
      <c r="N311" s="22"/>
      <c r="O311" s="22"/>
      <c r="P311" s="22"/>
      <c r="Q311" s="24"/>
      <c r="R311" s="22"/>
      <c r="S311" s="22"/>
    </row>
    <row r="312" spans="1:19" hidden="1" x14ac:dyDescent="0.25">
      <c r="A312" s="15">
        <v>515</v>
      </c>
      <c r="B312" s="25" t="s">
        <v>193</v>
      </c>
      <c r="C312" s="20">
        <f t="shared" si="29"/>
        <v>4419900.55</v>
      </c>
      <c r="D312" s="21">
        <f t="shared" si="30"/>
        <v>92604.14</v>
      </c>
      <c r="E312" s="22"/>
      <c r="F312" s="26"/>
      <c r="G312" s="26">
        <v>2379808.0699999998</v>
      </c>
      <c r="H312" s="26">
        <v>1219293.97</v>
      </c>
      <c r="I312" s="26">
        <v>728194.37</v>
      </c>
      <c r="J312" s="26"/>
      <c r="K312" s="22"/>
      <c r="L312" s="23"/>
      <c r="M312" s="27"/>
      <c r="N312" s="27"/>
      <c r="O312" s="27"/>
      <c r="P312" s="22"/>
      <c r="Q312" s="22"/>
      <c r="R312" s="22"/>
      <c r="S312" s="22"/>
    </row>
    <row r="313" spans="1:19" hidden="1" x14ac:dyDescent="0.25">
      <c r="A313" s="15">
        <v>516</v>
      </c>
      <c r="B313" s="25" t="s">
        <v>362</v>
      </c>
      <c r="C313" s="20">
        <f t="shared" si="29"/>
        <v>2467115.48</v>
      </c>
      <c r="D313" s="21">
        <f t="shared" si="30"/>
        <v>51690.1</v>
      </c>
      <c r="E313" s="22"/>
      <c r="F313" s="24"/>
      <c r="G313" s="24">
        <v>1099864</v>
      </c>
      <c r="H313" s="24">
        <v>563515</v>
      </c>
      <c r="I313" s="24">
        <v>336545.95</v>
      </c>
      <c r="J313" s="24">
        <v>415500.43</v>
      </c>
      <c r="K313" s="22"/>
      <c r="L313" s="23"/>
      <c r="M313" s="22"/>
      <c r="N313" s="22"/>
      <c r="O313" s="26"/>
      <c r="P313" s="22"/>
      <c r="Q313" s="22"/>
      <c r="R313" s="22"/>
      <c r="S313" s="22"/>
    </row>
    <row r="314" spans="1:19" hidden="1" x14ac:dyDescent="0.25">
      <c r="A314" s="15">
        <v>517</v>
      </c>
      <c r="B314" s="37" t="s">
        <v>194</v>
      </c>
      <c r="C314" s="20">
        <f t="shared" si="29"/>
        <v>4609192.13</v>
      </c>
      <c r="D314" s="21">
        <f t="shared" si="30"/>
        <v>96570.11</v>
      </c>
      <c r="E314" s="22"/>
      <c r="F314" s="24"/>
      <c r="G314" s="24">
        <v>2481728.38</v>
      </c>
      <c r="H314" s="24">
        <v>1271512.81</v>
      </c>
      <c r="I314" s="24">
        <v>759380.83</v>
      </c>
      <c r="J314" s="24"/>
      <c r="K314" s="22"/>
      <c r="L314" s="23"/>
      <c r="M314" s="22"/>
      <c r="N314" s="22"/>
      <c r="O314" s="22"/>
      <c r="P314" s="22"/>
      <c r="Q314" s="22"/>
      <c r="R314" s="22"/>
      <c r="S314" s="22"/>
    </row>
    <row r="315" spans="1:19" hidden="1" x14ac:dyDescent="0.25">
      <c r="A315" s="15">
        <v>518</v>
      </c>
      <c r="B315" s="25" t="s">
        <v>363</v>
      </c>
      <c r="C315" s="20">
        <f t="shared" si="29"/>
        <v>3902112.01</v>
      </c>
      <c r="D315" s="21">
        <f t="shared" si="30"/>
        <v>81755.63</v>
      </c>
      <c r="E315" s="22"/>
      <c r="F315" s="26">
        <v>360398</v>
      </c>
      <c r="G315" s="26">
        <v>1575492.13</v>
      </c>
      <c r="H315" s="26">
        <v>807202.93</v>
      </c>
      <c r="I315" s="26">
        <v>482082.78</v>
      </c>
      <c r="J315" s="26">
        <v>595180.54</v>
      </c>
      <c r="K315" s="22"/>
      <c r="L315" s="23"/>
      <c r="M315" s="22"/>
      <c r="N315" s="27"/>
      <c r="O315" s="24"/>
      <c r="P315" s="22"/>
      <c r="Q315" s="27"/>
      <c r="R315" s="22"/>
      <c r="S315" s="22"/>
    </row>
    <row r="316" spans="1:19" hidden="1" x14ac:dyDescent="0.25">
      <c r="A316" s="15">
        <v>519</v>
      </c>
      <c r="B316" s="25" t="s">
        <v>364</v>
      </c>
      <c r="C316" s="20">
        <f t="shared" si="29"/>
        <v>1207750.02</v>
      </c>
      <c r="D316" s="21">
        <f t="shared" si="30"/>
        <v>25304.34</v>
      </c>
      <c r="E316" s="22"/>
      <c r="F316" s="26"/>
      <c r="G316" s="26">
        <v>650289.12</v>
      </c>
      <c r="H316" s="26">
        <v>333175.44</v>
      </c>
      <c r="I316" s="26">
        <v>198981.12</v>
      </c>
      <c r="J316" s="26"/>
      <c r="K316" s="22"/>
      <c r="L316" s="23"/>
      <c r="M316" s="22"/>
      <c r="N316" s="17"/>
      <c r="O316" s="18"/>
      <c r="P316" s="22"/>
      <c r="Q316" s="24"/>
      <c r="R316" s="22"/>
      <c r="S316" s="22"/>
    </row>
    <row r="317" spans="1:19" hidden="1" x14ac:dyDescent="0.25">
      <c r="A317" s="15">
        <v>520</v>
      </c>
      <c r="B317" s="25" t="s">
        <v>195</v>
      </c>
      <c r="C317" s="20">
        <f t="shared" si="29"/>
        <v>3415858.51</v>
      </c>
      <c r="D317" s="21">
        <f t="shared" si="30"/>
        <v>71567.820000000007</v>
      </c>
      <c r="E317" s="22"/>
      <c r="F317" s="22"/>
      <c r="G317" s="26">
        <v>1613257.67</v>
      </c>
      <c r="H317" s="22">
        <v>1171023.48</v>
      </c>
      <c r="I317" s="22">
        <v>560009.54</v>
      </c>
      <c r="J317" s="22"/>
      <c r="K317" s="27"/>
      <c r="L317" s="23"/>
      <c r="M317" s="22"/>
      <c r="N317" s="22"/>
      <c r="O317" s="27"/>
      <c r="P317" s="22"/>
      <c r="Q317" s="22"/>
      <c r="R317" s="22"/>
      <c r="S317" s="22"/>
    </row>
    <row r="318" spans="1:19" ht="24.95" hidden="1" customHeight="1" x14ac:dyDescent="0.25">
      <c r="A318" s="15">
        <v>521</v>
      </c>
      <c r="B318" s="25" t="s">
        <v>196</v>
      </c>
      <c r="C318" s="20">
        <f t="shared" si="29"/>
        <v>6759142.0199999996</v>
      </c>
      <c r="D318" s="21">
        <f t="shared" si="30"/>
        <v>141615.07999999999</v>
      </c>
      <c r="E318" s="22"/>
      <c r="F318" s="22"/>
      <c r="G318" s="26">
        <v>3639326.39</v>
      </c>
      <c r="H318" s="22">
        <v>1864607.81</v>
      </c>
      <c r="I318" s="22">
        <v>1113592.74</v>
      </c>
      <c r="J318" s="22"/>
      <c r="K318" s="22"/>
      <c r="L318" s="23"/>
      <c r="M318" s="22"/>
      <c r="N318" s="22"/>
      <c r="O318" s="27"/>
      <c r="P318" s="22"/>
      <c r="Q318" s="24"/>
      <c r="R318" s="22"/>
      <c r="S318" s="22"/>
    </row>
    <row r="319" spans="1:19" ht="24.95" hidden="1" customHeight="1" x14ac:dyDescent="0.25">
      <c r="A319" s="15">
        <v>522</v>
      </c>
      <c r="B319" s="25" t="s">
        <v>197</v>
      </c>
      <c r="C319" s="20">
        <f t="shared" si="29"/>
        <v>5919450.7599999998</v>
      </c>
      <c r="D319" s="21">
        <f t="shared" si="30"/>
        <v>124022.17</v>
      </c>
      <c r="E319" s="22"/>
      <c r="F319" s="27">
        <v>546718.86</v>
      </c>
      <c r="G319" s="22">
        <v>2390000.1</v>
      </c>
      <c r="H319" s="26">
        <v>1224515.8500000001</v>
      </c>
      <c r="I319" s="26">
        <v>731313.01</v>
      </c>
      <c r="J319" s="26">
        <v>902880.77</v>
      </c>
      <c r="K319" s="22"/>
      <c r="L319" s="23"/>
      <c r="M319" s="22"/>
      <c r="N319" s="22"/>
      <c r="O319" s="27"/>
      <c r="P319" s="22"/>
      <c r="Q319" s="27"/>
      <c r="R319" s="22"/>
      <c r="S319" s="22"/>
    </row>
    <row r="320" spans="1:19" hidden="1" x14ac:dyDescent="0.25">
      <c r="A320" s="15">
        <v>523</v>
      </c>
      <c r="B320" s="25" t="s">
        <v>365</v>
      </c>
      <c r="C320" s="20">
        <f t="shared" si="29"/>
        <v>6216685.3600000003</v>
      </c>
      <c r="D320" s="21">
        <f t="shared" si="30"/>
        <v>130249.72</v>
      </c>
      <c r="E320" s="22"/>
      <c r="F320" s="27">
        <v>576522.37</v>
      </c>
      <c r="G320" s="24"/>
      <c r="H320" s="27"/>
      <c r="I320" s="27">
        <v>771179.39</v>
      </c>
      <c r="J320" s="27"/>
      <c r="K320" s="22"/>
      <c r="L320" s="23"/>
      <c r="M320" s="22"/>
      <c r="N320" s="22" t="s">
        <v>50</v>
      </c>
      <c r="O320" s="22">
        <v>4738733.88</v>
      </c>
      <c r="P320" s="22"/>
      <c r="Q320" s="27"/>
      <c r="R320" s="22"/>
      <c r="S320" s="22"/>
    </row>
    <row r="321" spans="1:19" hidden="1" x14ac:dyDescent="0.25">
      <c r="A321" s="15">
        <v>524</v>
      </c>
      <c r="B321" s="25" t="s">
        <v>366</v>
      </c>
      <c r="C321" s="20">
        <f t="shared" si="29"/>
        <v>5498266.3399999999</v>
      </c>
      <c r="D321" s="21">
        <f t="shared" si="30"/>
        <v>115197.67</v>
      </c>
      <c r="E321" s="22"/>
      <c r="F321" s="27">
        <v>507818.38</v>
      </c>
      <c r="G321" s="22">
        <v>2219945.33</v>
      </c>
      <c r="H321" s="26">
        <v>1137388.3400000001</v>
      </c>
      <c r="I321" s="26">
        <v>679278.18</v>
      </c>
      <c r="J321" s="26">
        <v>838638.44</v>
      </c>
      <c r="K321" s="22"/>
      <c r="L321" s="23"/>
      <c r="M321" s="22"/>
      <c r="N321" s="22"/>
      <c r="O321" s="27"/>
      <c r="P321" s="22"/>
      <c r="Q321" s="24"/>
      <c r="R321" s="22"/>
      <c r="S321" s="22"/>
    </row>
    <row r="322" spans="1:19" hidden="1" x14ac:dyDescent="0.25">
      <c r="A322" s="15">
        <v>525</v>
      </c>
      <c r="B322" s="25" t="s">
        <v>367</v>
      </c>
      <c r="C322" s="20">
        <f t="shared" si="29"/>
        <v>2856793.31</v>
      </c>
      <c r="D322" s="21">
        <f t="shared" si="30"/>
        <v>59854.49</v>
      </c>
      <c r="E322" s="22"/>
      <c r="F322" s="24"/>
      <c r="G322" s="27">
        <v>1538183.88</v>
      </c>
      <c r="H322" s="27">
        <v>788088.06</v>
      </c>
      <c r="I322" s="27">
        <v>470666.88</v>
      </c>
      <c r="J322" s="27"/>
      <c r="K322" s="22"/>
      <c r="L322" s="23"/>
      <c r="M322" s="22"/>
      <c r="N322" s="22"/>
      <c r="O322" s="26"/>
      <c r="P322" s="22"/>
      <c r="Q322" s="26"/>
      <c r="R322" s="22"/>
      <c r="S322" s="22"/>
    </row>
    <row r="323" spans="1:19" hidden="1" x14ac:dyDescent="0.25">
      <c r="A323" s="15">
        <v>526</v>
      </c>
      <c r="B323" s="25" t="s">
        <v>198</v>
      </c>
      <c r="C323" s="20">
        <f t="shared" si="29"/>
        <v>2008467.93</v>
      </c>
      <c r="D323" s="21">
        <f t="shared" si="30"/>
        <v>42080.69</v>
      </c>
      <c r="E323" s="22"/>
      <c r="F323" s="27"/>
      <c r="G323" s="27">
        <v>1505669.42</v>
      </c>
      <c r="H323" s="24"/>
      <c r="I323" s="24">
        <v>460717.82</v>
      </c>
      <c r="J323" s="24"/>
      <c r="K323" s="22"/>
      <c r="L323" s="23"/>
      <c r="M323" s="22"/>
      <c r="N323" s="22"/>
      <c r="O323" s="22"/>
      <c r="P323" s="22"/>
      <c r="Q323" s="24"/>
      <c r="R323" s="22"/>
      <c r="S323" s="22"/>
    </row>
    <row r="324" spans="1:19" hidden="1" x14ac:dyDescent="0.25">
      <c r="A324" s="15">
        <v>527</v>
      </c>
      <c r="B324" s="25" t="s">
        <v>368</v>
      </c>
      <c r="C324" s="20">
        <f t="shared" si="29"/>
        <v>5222508.79</v>
      </c>
      <c r="D324" s="21">
        <f t="shared" si="30"/>
        <v>109420.1</v>
      </c>
      <c r="E324" s="22"/>
      <c r="F324" s="27">
        <v>470343.47</v>
      </c>
      <c r="G324" s="24"/>
      <c r="H324" s="27"/>
      <c r="I324" s="24"/>
      <c r="J324" s="24">
        <v>776750.37</v>
      </c>
      <c r="K324" s="22"/>
      <c r="L324" s="23"/>
      <c r="M324" s="22"/>
      <c r="N324" s="22" t="s">
        <v>50</v>
      </c>
      <c r="O324" s="22">
        <v>3865994.85</v>
      </c>
      <c r="P324" s="22"/>
      <c r="Q324" s="26"/>
      <c r="R324" s="22"/>
      <c r="S324" s="22"/>
    </row>
    <row r="325" spans="1:19" hidden="1" x14ac:dyDescent="0.25">
      <c r="A325" s="15">
        <v>528</v>
      </c>
      <c r="B325" s="25" t="s">
        <v>199</v>
      </c>
      <c r="C325" s="20">
        <f t="shared" si="29"/>
        <v>2573049.4700000002</v>
      </c>
      <c r="D325" s="21">
        <f t="shared" si="30"/>
        <v>53909.59</v>
      </c>
      <c r="E325" s="22"/>
      <c r="F325" s="27"/>
      <c r="G325" s="27">
        <v>1385407.62</v>
      </c>
      <c r="H325" s="27">
        <v>709813.19</v>
      </c>
      <c r="I325" s="27">
        <v>423919.07</v>
      </c>
      <c r="J325" s="27"/>
      <c r="K325" s="22"/>
      <c r="L325" s="23"/>
      <c r="M325" s="22"/>
      <c r="N325" s="22"/>
      <c r="O325" s="24"/>
      <c r="P325" s="22"/>
      <c r="Q325" s="26"/>
      <c r="R325" s="22"/>
      <c r="S325" s="22"/>
    </row>
    <row r="326" spans="1:19" hidden="1" x14ac:dyDescent="0.25">
      <c r="A326" s="15">
        <v>529</v>
      </c>
      <c r="B326" s="25" t="s">
        <v>369</v>
      </c>
      <c r="C326" s="20">
        <f t="shared" si="29"/>
        <v>1424525.66</v>
      </c>
      <c r="D326" s="21">
        <f t="shared" si="30"/>
        <v>29846.14</v>
      </c>
      <c r="E326" s="22"/>
      <c r="F326" s="27"/>
      <c r="G326" s="27">
        <v>767007.68</v>
      </c>
      <c r="H326" s="27">
        <v>392976.16</v>
      </c>
      <c r="I326" s="27">
        <v>234695.67999999999</v>
      </c>
      <c r="J326" s="27"/>
      <c r="K326" s="22"/>
      <c r="L326" s="23"/>
      <c r="M326" s="22"/>
      <c r="N326" s="22"/>
      <c r="O326" s="24"/>
      <c r="P326" s="22"/>
      <c r="Q326" s="26"/>
      <c r="R326" s="22"/>
      <c r="S326" s="22"/>
    </row>
    <row r="327" spans="1:19" hidden="1" x14ac:dyDescent="0.25">
      <c r="A327" s="15">
        <v>530</v>
      </c>
      <c r="B327" s="25" t="s">
        <v>200</v>
      </c>
      <c r="C327" s="20">
        <f t="shared" si="29"/>
        <v>2532016.96</v>
      </c>
      <c r="D327" s="21">
        <f t="shared" si="30"/>
        <v>53049.9</v>
      </c>
      <c r="E327" s="22"/>
      <c r="F327" s="24"/>
      <c r="G327" s="24">
        <v>1363314.47</v>
      </c>
      <c r="H327" s="24">
        <v>698493.77</v>
      </c>
      <c r="I327" s="24">
        <v>417158.82</v>
      </c>
      <c r="J327" s="24"/>
      <c r="K327" s="22"/>
      <c r="L327" s="23"/>
      <c r="M327" s="22"/>
      <c r="N327" s="22"/>
      <c r="O327" s="27"/>
      <c r="P327" s="22"/>
      <c r="Q327" s="27"/>
      <c r="R327" s="22"/>
      <c r="S327" s="22"/>
    </row>
    <row r="328" spans="1:19" hidden="1" x14ac:dyDescent="0.25">
      <c r="A328" s="15">
        <v>531</v>
      </c>
      <c r="B328" s="25" t="s">
        <v>370</v>
      </c>
      <c r="C328" s="20">
        <f t="shared" si="29"/>
        <v>2286857.5499999998</v>
      </c>
      <c r="D328" s="21">
        <f t="shared" si="30"/>
        <v>47913.4</v>
      </c>
      <c r="E328" s="22"/>
      <c r="F328" s="22">
        <v>211213.54</v>
      </c>
      <c r="G328" s="24">
        <v>923327.18</v>
      </c>
      <c r="H328" s="22">
        <v>473066.41</v>
      </c>
      <c r="I328" s="22">
        <v>282527.68</v>
      </c>
      <c r="J328" s="22">
        <v>348809.34</v>
      </c>
      <c r="K328" s="22"/>
      <c r="L328" s="23"/>
      <c r="M328" s="22"/>
      <c r="N328" s="22"/>
      <c r="O328" s="26"/>
      <c r="P328" s="22"/>
      <c r="Q328" s="22"/>
      <c r="R328" s="22"/>
      <c r="S328" s="22"/>
    </row>
    <row r="329" spans="1:19" hidden="1" x14ac:dyDescent="0.25">
      <c r="A329" s="15">
        <v>532</v>
      </c>
      <c r="B329" s="25" t="s">
        <v>371</v>
      </c>
      <c r="C329" s="20">
        <f t="shared" si="29"/>
        <v>2072917.1</v>
      </c>
      <c r="D329" s="21">
        <f t="shared" si="30"/>
        <v>43431</v>
      </c>
      <c r="E329" s="22"/>
      <c r="F329" s="22"/>
      <c r="G329" s="24">
        <v>1116121.23</v>
      </c>
      <c r="H329" s="22">
        <v>571844.39</v>
      </c>
      <c r="I329" s="22">
        <v>341520.48</v>
      </c>
      <c r="J329" s="22"/>
      <c r="K329" s="22"/>
      <c r="L329" s="23"/>
      <c r="M329" s="22"/>
      <c r="N329" s="22"/>
      <c r="O329" s="22"/>
      <c r="P329" s="22"/>
      <c r="Q329" s="27"/>
      <c r="R329" s="22"/>
      <c r="S329" s="22"/>
    </row>
    <row r="330" spans="1:19" hidden="1" x14ac:dyDescent="0.25">
      <c r="A330" s="15">
        <v>533</v>
      </c>
      <c r="B330" s="25" t="s">
        <v>372</v>
      </c>
      <c r="C330" s="20">
        <f t="shared" si="29"/>
        <v>3772670.41</v>
      </c>
      <c r="D330" s="21">
        <f t="shared" si="30"/>
        <v>79043.61</v>
      </c>
      <c r="E330" s="22"/>
      <c r="F330" s="22"/>
      <c r="G330" s="26">
        <v>2031319.8</v>
      </c>
      <c r="H330" s="27">
        <v>1040746.1</v>
      </c>
      <c r="I330" s="27">
        <v>621560.9</v>
      </c>
      <c r="J330" s="27"/>
      <c r="K330" s="22"/>
      <c r="L330" s="23"/>
      <c r="M330" s="22"/>
      <c r="N330" s="22"/>
      <c r="O330" s="22"/>
      <c r="P330" s="22"/>
      <c r="Q330" s="22"/>
      <c r="R330" s="22"/>
      <c r="S330" s="22"/>
    </row>
    <row r="331" spans="1:19" hidden="1" x14ac:dyDescent="0.25">
      <c r="A331" s="15">
        <v>534</v>
      </c>
      <c r="B331" s="25" t="s">
        <v>201</v>
      </c>
      <c r="C331" s="20">
        <f t="shared" si="29"/>
        <v>1710979.19</v>
      </c>
      <c r="D331" s="21">
        <f t="shared" si="30"/>
        <v>35847.81</v>
      </c>
      <c r="E331" s="22"/>
      <c r="F331" s="27"/>
      <c r="G331" s="22">
        <v>921242.92</v>
      </c>
      <c r="H331" s="22">
        <v>471998.54</v>
      </c>
      <c r="I331" s="22">
        <v>281889.91999999998</v>
      </c>
      <c r="J331" s="22"/>
      <c r="K331" s="22"/>
      <c r="L331" s="23"/>
      <c r="M331" s="22"/>
      <c r="N331" s="22"/>
      <c r="O331" s="24"/>
      <c r="P331" s="22"/>
      <c r="Q331" s="24"/>
      <c r="R331" s="22"/>
      <c r="S331" s="22"/>
    </row>
    <row r="332" spans="1:19" hidden="1" x14ac:dyDescent="0.25">
      <c r="A332" s="15">
        <v>535</v>
      </c>
      <c r="B332" s="25" t="s">
        <v>202</v>
      </c>
      <c r="C332" s="20">
        <f t="shared" si="29"/>
        <v>9236705.6500000004</v>
      </c>
      <c r="D332" s="21">
        <f t="shared" si="30"/>
        <v>193524.09</v>
      </c>
      <c r="E332" s="22"/>
      <c r="F332" s="26"/>
      <c r="G332" s="26">
        <v>2445045.41</v>
      </c>
      <c r="H332" s="24">
        <v>1252718.3</v>
      </c>
      <c r="I332" s="24">
        <v>748156.26</v>
      </c>
      <c r="J332" s="24"/>
      <c r="K332" s="22"/>
      <c r="L332" s="23"/>
      <c r="M332" s="22"/>
      <c r="N332" s="22" t="s">
        <v>50</v>
      </c>
      <c r="O332" s="26">
        <v>4597261.59</v>
      </c>
      <c r="P332" s="26"/>
      <c r="Q332" s="27"/>
      <c r="R332" s="22"/>
      <c r="S332" s="22"/>
    </row>
    <row r="333" spans="1:19" hidden="1" x14ac:dyDescent="0.25">
      <c r="A333" s="15">
        <v>536</v>
      </c>
      <c r="B333" s="25" t="s">
        <v>373</v>
      </c>
      <c r="C333" s="20">
        <f t="shared" si="29"/>
        <v>1360539.64</v>
      </c>
      <c r="D333" s="21">
        <f t="shared" si="30"/>
        <v>28505.53</v>
      </c>
      <c r="E333" s="22"/>
      <c r="F333" s="26"/>
      <c r="G333" s="26"/>
      <c r="H333" s="26"/>
      <c r="I333" s="26"/>
      <c r="J333" s="26"/>
      <c r="K333" s="22"/>
      <c r="L333" s="23"/>
      <c r="M333" s="22"/>
      <c r="N333" s="22" t="s">
        <v>50</v>
      </c>
      <c r="O333" s="24">
        <v>1332034.1100000001</v>
      </c>
      <c r="P333" s="22"/>
      <c r="Q333" s="27"/>
      <c r="R333" s="22"/>
      <c r="S333" s="22"/>
    </row>
    <row r="334" spans="1:19" hidden="1" x14ac:dyDescent="0.25">
      <c r="A334" s="15">
        <v>537</v>
      </c>
      <c r="B334" s="25" t="s">
        <v>203</v>
      </c>
      <c r="C334" s="20">
        <f t="shared" si="29"/>
        <v>2456145.4700000002</v>
      </c>
      <c r="D334" s="21">
        <f t="shared" si="30"/>
        <v>51460.26</v>
      </c>
      <c r="E334" s="22"/>
      <c r="F334" s="22"/>
      <c r="G334" s="22">
        <v>1322462.97</v>
      </c>
      <c r="H334" s="22">
        <v>677563.52</v>
      </c>
      <c r="I334" s="22">
        <v>404658.72</v>
      </c>
      <c r="J334" s="22"/>
      <c r="K334" s="22"/>
      <c r="L334" s="23"/>
      <c r="M334" s="22"/>
      <c r="N334" s="22"/>
      <c r="O334" s="24"/>
      <c r="P334" s="22"/>
      <c r="Q334" s="24"/>
      <c r="R334" s="22"/>
      <c r="S334" s="22"/>
    </row>
    <row r="335" spans="1:19" hidden="1" x14ac:dyDescent="0.25">
      <c r="A335" s="15">
        <v>538</v>
      </c>
      <c r="B335" s="25" t="s">
        <v>204</v>
      </c>
      <c r="C335" s="20">
        <f t="shared" si="29"/>
        <v>5701199.4500000002</v>
      </c>
      <c r="D335" s="21">
        <f t="shared" si="30"/>
        <v>119449.45</v>
      </c>
      <c r="E335" s="22"/>
      <c r="F335" s="24"/>
      <c r="G335" s="24">
        <v>3069698.13</v>
      </c>
      <c r="H335" s="24">
        <v>1572758.94</v>
      </c>
      <c r="I335" s="24">
        <v>939292.93</v>
      </c>
      <c r="J335" s="24"/>
      <c r="K335" s="22"/>
      <c r="L335" s="23"/>
      <c r="M335" s="22"/>
      <c r="N335" s="22"/>
      <c r="O335" s="26"/>
      <c r="P335" s="22"/>
      <c r="Q335" s="22"/>
      <c r="R335" s="22"/>
      <c r="S335" s="22"/>
    </row>
    <row r="336" spans="1:19" hidden="1" x14ac:dyDescent="0.25">
      <c r="A336" s="15">
        <v>539</v>
      </c>
      <c r="B336" s="25" t="s">
        <v>374</v>
      </c>
      <c r="C336" s="20">
        <f t="shared" si="29"/>
        <v>4465965.37</v>
      </c>
      <c r="D336" s="21">
        <f t="shared" si="30"/>
        <v>93569.279999999999</v>
      </c>
      <c r="E336" s="22"/>
      <c r="F336" s="26"/>
      <c r="G336" s="27">
        <v>2404610.7599999998</v>
      </c>
      <c r="H336" s="22">
        <v>1232001.6200000001</v>
      </c>
      <c r="I336" s="22">
        <v>735783.71</v>
      </c>
      <c r="J336" s="22"/>
      <c r="K336" s="22"/>
      <c r="L336" s="23"/>
      <c r="M336" s="22"/>
      <c r="N336" s="22"/>
      <c r="O336" s="27"/>
      <c r="P336" s="22"/>
      <c r="Q336" s="26"/>
      <c r="R336" s="22"/>
      <c r="S336" s="22"/>
    </row>
    <row r="337" spans="1:19" hidden="1" x14ac:dyDescent="0.25">
      <c r="A337" s="15">
        <v>540</v>
      </c>
      <c r="B337" s="25" t="s">
        <v>375</v>
      </c>
      <c r="C337" s="20">
        <f t="shared" si="29"/>
        <v>2830387.75</v>
      </c>
      <c r="D337" s="21">
        <f t="shared" si="30"/>
        <v>59301.25</v>
      </c>
      <c r="E337" s="22"/>
      <c r="F337" s="22"/>
      <c r="G337" s="27"/>
      <c r="H337" s="22">
        <v>970693.83</v>
      </c>
      <c r="I337" s="22">
        <v>579723.84</v>
      </c>
      <c r="J337" s="22">
        <v>971293.77</v>
      </c>
      <c r="K337" s="22"/>
      <c r="L337" s="23"/>
      <c r="M337" s="22"/>
      <c r="N337" s="22"/>
      <c r="O337" s="26"/>
      <c r="P337" s="22"/>
      <c r="Q337" s="22"/>
      <c r="R337" s="22"/>
      <c r="S337" s="22">
        <v>249375.06</v>
      </c>
    </row>
    <row r="338" spans="1:19" hidden="1" x14ac:dyDescent="0.25">
      <c r="A338" s="15">
        <v>541</v>
      </c>
      <c r="B338" s="25" t="s">
        <v>376</v>
      </c>
      <c r="C338" s="20">
        <f t="shared" si="29"/>
        <v>2666415.02</v>
      </c>
      <c r="D338" s="21">
        <f t="shared" si="30"/>
        <v>55865.75</v>
      </c>
      <c r="E338" s="22"/>
      <c r="F338" s="26">
        <v>312243.21999999997</v>
      </c>
      <c r="G338" s="24">
        <v>1364981.87</v>
      </c>
      <c r="H338" s="26"/>
      <c r="I338" s="26">
        <v>417669.02</v>
      </c>
      <c r="J338" s="26">
        <v>515655.16</v>
      </c>
      <c r="K338" s="22"/>
      <c r="L338" s="23"/>
      <c r="M338" s="22"/>
      <c r="N338" s="22"/>
      <c r="O338" s="26"/>
      <c r="P338" s="22"/>
      <c r="Q338" s="22"/>
      <c r="R338" s="22"/>
      <c r="S338" s="22"/>
    </row>
    <row r="339" spans="1:19" hidden="1" x14ac:dyDescent="0.25">
      <c r="A339" s="94" t="s">
        <v>205</v>
      </c>
      <c r="B339" s="94"/>
      <c r="C339" s="38">
        <f>ROUND(SUM(D339+E339+F339+G339+H339+I339+J339+K339+M339+O339+P339+Q339+R339+S339),2)</f>
        <v>229076660.34</v>
      </c>
      <c r="D339" s="28">
        <f t="shared" ref="D339:M339" si="31">ROUND(SUM(D276:D338),2)</f>
        <v>4791767.2</v>
      </c>
      <c r="E339" s="28">
        <f t="shared" si="31"/>
        <v>370536.94</v>
      </c>
      <c r="F339" s="28">
        <f t="shared" si="31"/>
        <v>8305688.75</v>
      </c>
      <c r="G339" s="28">
        <f t="shared" si="31"/>
        <v>74213398.769999996</v>
      </c>
      <c r="H339" s="28">
        <f t="shared" si="31"/>
        <v>40026540.509999998</v>
      </c>
      <c r="I339" s="28">
        <f t="shared" si="31"/>
        <v>26797098.989999998</v>
      </c>
      <c r="J339" s="28">
        <f t="shared" si="31"/>
        <v>15728672.27</v>
      </c>
      <c r="K339" s="28">
        <f t="shared" si="31"/>
        <v>610353.41</v>
      </c>
      <c r="L339" s="28">
        <f t="shared" si="31"/>
        <v>4</v>
      </c>
      <c r="M339" s="28">
        <f t="shared" si="31"/>
        <v>7410738.8200000003</v>
      </c>
      <c r="N339" s="55" t="s">
        <v>23</v>
      </c>
      <c r="O339" s="28">
        <f>ROUND(SUM(O276:O338),2)</f>
        <v>47204326.170000002</v>
      </c>
      <c r="P339" s="28">
        <f>ROUND(SUM(P276:P338),2)</f>
        <v>0</v>
      </c>
      <c r="Q339" s="28">
        <f>ROUND(SUM(Q276:Q338),2)</f>
        <v>2735645.14</v>
      </c>
      <c r="R339" s="28">
        <f>ROUND(SUM(R276:R338),2)</f>
        <v>0</v>
      </c>
      <c r="S339" s="28">
        <f>ROUND(SUM(S276:S338),2)</f>
        <v>881893.37</v>
      </c>
    </row>
    <row r="340" spans="1:19" ht="15.75" hidden="1" x14ac:dyDescent="0.25">
      <c r="A340" s="97" t="s">
        <v>221</v>
      </c>
      <c r="B340" s="98"/>
      <c r="C340" s="99"/>
      <c r="D340" s="56"/>
      <c r="E340" s="22"/>
      <c r="F340" s="22"/>
      <c r="G340" s="22"/>
      <c r="H340" s="22"/>
      <c r="I340" s="22"/>
      <c r="J340" s="22"/>
      <c r="K340" s="22"/>
      <c r="L340" s="12"/>
      <c r="M340" s="22"/>
      <c r="N340" s="27"/>
      <c r="O340" s="22"/>
      <c r="P340" s="22"/>
      <c r="Q340" s="22"/>
      <c r="R340" s="22"/>
      <c r="S340" s="27"/>
    </row>
    <row r="341" spans="1:19" hidden="1" x14ac:dyDescent="0.25">
      <c r="A341" s="15">
        <v>542</v>
      </c>
      <c r="B341" s="19" t="s">
        <v>377</v>
      </c>
      <c r="C341" s="20">
        <f t="shared" ref="C341:C353" si="32">ROUND(SUM(D341+E341+F341+G341+H341+I341+J341+K341+M341+O341+P341+Q341+R341+S341),2)</f>
        <v>20891333.850000001</v>
      </c>
      <c r="D341" s="21">
        <v>487555.77</v>
      </c>
      <c r="E341" s="22"/>
      <c r="F341" s="22"/>
      <c r="G341" s="22">
        <v>8979085.0299999993</v>
      </c>
      <c r="H341" s="22"/>
      <c r="I341" s="22"/>
      <c r="J341" s="22"/>
      <c r="K341" s="22"/>
      <c r="L341" s="23"/>
      <c r="M341" s="22"/>
      <c r="N341" s="22" t="s">
        <v>50</v>
      </c>
      <c r="O341" s="22">
        <v>11424693.049999999</v>
      </c>
      <c r="P341" s="22"/>
      <c r="Q341" s="24"/>
      <c r="R341" s="22"/>
      <c r="S341" s="41"/>
    </row>
    <row r="342" spans="1:19" hidden="1" x14ac:dyDescent="0.25">
      <c r="A342" s="15">
        <v>543</v>
      </c>
      <c r="B342" s="19" t="s">
        <v>378</v>
      </c>
      <c r="C342" s="20">
        <f t="shared" si="32"/>
        <v>12444396.82</v>
      </c>
      <c r="D342" s="21">
        <f t="shared" ref="D342:D352" si="33">ROUND((F342+G342+H342+I342+J342+K342+M342+O342+P342+Q342+R342+S342)*0.0214,2)</f>
        <v>260730.46</v>
      </c>
      <c r="E342" s="22"/>
      <c r="F342" s="22"/>
      <c r="G342" s="22">
        <v>4801750.0999999996</v>
      </c>
      <c r="H342" s="22">
        <v>3485470.56</v>
      </c>
      <c r="I342" s="22">
        <v>1666829.74</v>
      </c>
      <c r="J342" s="22"/>
      <c r="K342" s="26"/>
      <c r="L342" s="23"/>
      <c r="M342" s="22"/>
      <c r="N342" s="22"/>
      <c r="O342" s="27"/>
      <c r="P342" s="22">
        <v>2229615.96</v>
      </c>
      <c r="Q342" s="27"/>
      <c r="R342" s="22"/>
      <c r="S342" s="41"/>
    </row>
    <row r="343" spans="1:19" hidden="1" x14ac:dyDescent="0.25">
      <c r="A343" s="15">
        <v>544</v>
      </c>
      <c r="B343" s="25" t="s">
        <v>379</v>
      </c>
      <c r="C343" s="20">
        <f t="shared" si="32"/>
        <v>4377579.18</v>
      </c>
      <c r="D343" s="21">
        <f t="shared" si="33"/>
        <v>91717.440000000002</v>
      </c>
      <c r="E343" s="22"/>
      <c r="F343" s="22"/>
      <c r="G343" s="22">
        <v>2067469.61</v>
      </c>
      <c r="H343" s="22">
        <v>1500728.61</v>
      </c>
      <c r="I343" s="22">
        <v>717663.52</v>
      </c>
      <c r="J343" s="22"/>
      <c r="K343" s="22"/>
      <c r="L343" s="23"/>
      <c r="M343" s="22"/>
      <c r="N343" s="39"/>
      <c r="O343" s="39"/>
      <c r="P343" s="22"/>
      <c r="Q343" s="24"/>
      <c r="R343" s="22"/>
      <c r="S343" s="41"/>
    </row>
    <row r="344" spans="1:19" hidden="1" x14ac:dyDescent="0.25">
      <c r="A344" s="15">
        <v>545</v>
      </c>
      <c r="B344" s="25" t="s">
        <v>380</v>
      </c>
      <c r="C344" s="20">
        <f t="shared" si="32"/>
        <v>10146678.57</v>
      </c>
      <c r="D344" s="21">
        <f t="shared" si="33"/>
        <v>212589.51</v>
      </c>
      <c r="E344" s="22"/>
      <c r="F344" s="22"/>
      <c r="G344" s="22">
        <v>4792120.92</v>
      </c>
      <c r="H344" s="27">
        <v>3478480.98</v>
      </c>
      <c r="I344" s="27">
        <v>1663487.16</v>
      </c>
      <c r="J344" s="27"/>
      <c r="K344" s="22"/>
      <c r="L344" s="23"/>
      <c r="M344" s="22"/>
      <c r="N344" s="22"/>
      <c r="O344" s="26"/>
      <c r="P344" s="22"/>
      <c r="Q344" s="24"/>
      <c r="R344" s="22"/>
      <c r="S344" s="41"/>
    </row>
    <row r="345" spans="1:19" hidden="1" x14ac:dyDescent="0.25">
      <c r="A345" s="15">
        <v>546</v>
      </c>
      <c r="B345" s="25" t="s">
        <v>381</v>
      </c>
      <c r="C345" s="20">
        <f t="shared" si="32"/>
        <v>10435171.91</v>
      </c>
      <c r="D345" s="21">
        <f t="shared" si="33"/>
        <v>218633.91</v>
      </c>
      <c r="E345" s="22"/>
      <c r="F345" s="22"/>
      <c r="G345" s="27">
        <v>4026477.82</v>
      </c>
      <c r="H345" s="22">
        <v>2922719.76</v>
      </c>
      <c r="I345" s="27">
        <v>1397709.76</v>
      </c>
      <c r="J345" s="27"/>
      <c r="K345" s="22"/>
      <c r="L345" s="23"/>
      <c r="M345" s="22"/>
      <c r="N345" s="22"/>
      <c r="O345" s="26"/>
      <c r="P345" s="22">
        <v>1869630.66</v>
      </c>
      <c r="Q345" s="24"/>
      <c r="R345" s="22"/>
      <c r="S345" s="41"/>
    </row>
    <row r="346" spans="1:19" hidden="1" x14ac:dyDescent="0.25">
      <c r="A346" s="15">
        <v>547</v>
      </c>
      <c r="B346" s="25" t="s">
        <v>382</v>
      </c>
      <c r="C346" s="20">
        <f t="shared" si="32"/>
        <v>20690148.780000001</v>
      </c>
      <c r="D346" s="21">
        <f t="shared" si="33"/>
        <v>433492.45</v>
      </c>
      <c r="E346" s="22"/>
      <c r="F346" s="27"/>
      <c r="G346" s="27">
        <v>9771640.4499999993</v>
      </c>
      <c r="H346" s="27">
        <v>7092989.9400000004</v>
      </c>
      <c r="I346" s="27">
        <v>3392025.94</v>
      </c>
      <c r="J346" s="27"/>
      <c r="K346" s="22"/>
      <c r="L346" s="23"/>
      <c r="M346" s="22"/>
      <c r="N346" s="22"/>
      <c r="O346" s="26"/>
      <c r="P346" s="22"/>
      <c r="Q346" s="24"/>
      <c r="R346" s="22"/>
      <c r="S346" s="41"/>
    </row>
    <row r="347" spans="1:19" hidden="1" x14ac:dyDescent="0.25">
      <c r="A347" s="15">
        <v>548</v>
      </c>
      <c r="B347" s="25" t="s">
        <v>426</v>
      </c>
      <c r="C347" s="20">
        <f t="shared" si="32"/>
        <v>482760.86</v>
      </c>
      <c r="D347" s="21"/>
      <c r="E347" s="22">
        <v>482760.86</v>
      </c>
      <c r="F347" s="22"/>
      <c r="G347" s="22"/>
      <c r="H347" s="22"/>
      <c r="I347" s="22"/>
      <c r="J347" s="22"/>
      <c r="K347" s="22"/>
      <c r="L347" s="23"/>
      <c r="M347" s="22"/>
      <c r="N347" s="22"/>
      <c r="O347" s="26"/>
      <c r="P347" s="22"/>
      <c r="Q347" s="24"/>
      <c r="R347" s="22"/>
      <c r="S347" s="41"/>
    </row>
    <row r="348" spans="1:19" hidden="1" x14ac:dyDescent="0.25">
      <c r="A348" s="15">
        <v>549</v>
      </c>
      <c r="B348" s="25" t="s">
        <v>383</v>
      </c>
      <c r="C348" s="20">
        <f t="shared" si="32"/>
        <v>30290665.18</v>
      </c>
      <c r="D348" s="21">
        <f t="shared" si="33"/>
        <v>634638.96</v>
      </c>
      <c r="E348" s="22"/>
      <c r="F348" s="26"/>
      <c r="G348" s="26">
        <v>11687846.880000001</v>
      </c>
      <c r="H348" s="26">
        <v>8483916.3599999994</v>
      </c>
      <c r="I348" s="26">
        <v>4057197.97</v>
      </c>
      <c r="J348" s="26"/>
      <c r="K348" s="22"/>
      <c r="L348" s="23"/>
      <c r="M348" s="22"/>
      <c r="N348" s="22"/>
      <c r="O348" s="27"/>
      <c r="P348" s="22">
        <v>5427065.0099999998</v>
      </c>
      <c r="Q348" s="24"/>
      <c r="R348" s="22"/>
      <c r="S348" s="41"/>
    </row>
    <row r="349" spans="1:19" hidden="1" x14ac:dyDescent="0.25">
      <c r="A349" s="15">
        <v>550</v>
      </c>
      <c r="B349" s="25" t="s">
        <v>384</v>
      </c>
      <c r="C349" s="20">
        <f t="shared" si="32"/>
        <v>30363645.32</v>
      </c>
      <c r="D349" s="21">
        <f t="shared" si="33"/>
        <v>636168.01</v>
      </c>
      <c r="E349" s="22"/>
      <c r="F349" s="26"/>
      <c r="G349" s="22">
        <v>11947587.779999999</v>
      </c>
      <c r="H349" s="22">
        <v>8672455.8000000007</v>
      </c>
      <c r="I349" s="22">
        <v>4147361.73</v>
      </c>
      <c r="J349" s="22">
        <v>4960072</v>
      </c>
      <c r="K349" s="22"/>
      <c r="L349" s="23"/>
      <c r="M349" s="22"/>
      <c r="N349" s="22"/>
      <c r="O349" s="24"/>
      <c r="P349" s="27"/>
      <c r="Q349" s="24"/>
      <c r="R349" s="22"/>
      <c r="S349" s="41"/>
    </row>
    <row r="350" spans="1:19" hidden="1" x14ac:dyDescent="0.25">
      <c r="A350" s="15">
        <v>551</v>
      </c>
      <c r="B350" s="25" t="s">
        <v>385</v>
      </c>
      <c r="C350" s="20">
        <f t="shared" si="32"/>
        <v>4868603.2</v>
      </c>
      <c r="D350" s="21">
        <f t="shared" si="33"/>
        <v>102005.2</v>
      </c>
      <c r="E350" s="22"/>
      <c r="F350" s="26"/>
      <c r="G350" s="26"/>
      <c r="H350" s="26"/>
      <c r="I350" s="26"/>
      <c r="J350" s="26"/>
      <c r="K350" s="22"/>
      <c r="L350" s="23"/>
      <c r="M350" s="22"/>
      <c r="N350" s="22" t="s">
        <v>50</v>
      </c>
      <c r="O350" s="27">
        <v>4766598</v>
      </c>
      <c r="P350" s="27"/>
      <c r="Q350" s="27"/>
      <c r="R350" s="22"/>
      <c r="S350" s="41"/>
    </row>
    <row r="351" spans="1:19" hidden="1" x14ac:dyDescent="0.25">
      <c r="A351" s="15">
        <v>552</v>
      </c>
      <c r="B351" s="25" t="s">
        <v>386</v>
      </c>
      <c r="C351" s="20">
        <f t="shared" si="32"/>
        <v>12333821.73</v>
      </c>
      <c r="D351" s="21">
        <f t="shared" si="33"/>
        <v>258413.73</v>
      </c>
      <c r="E351" s="22"/>
      <c r="F351" s="26"/>
      <c r="G351" s="26"/>
      <c r="H351" s="24"/>
      <c r="I351" s="24"/>
      <c r="J351" s="24">
        <v>2970713</v>
      </c>
      <c r="K351" s="22"/>
      <c r="L351" s="23"/>
      <c r="M351" s="22"/>
      <c r="N351" s="22" t="s">
        <v>50</v>
      </c>
      <c r="O351" s="22">
        <v>9104695</v>
      </c>
      <c r="P351" s="22"/>
      <c r="Q351" s="24"/>
      <c r="R351" s="22"/>
      <c r="S351" s="41"/>
    </row>
    <row r="352" spans="1:19" hidden="1" x14ac:dyDescent="0.25">
      <c r="A352" s="15">
        <v>553</v>
      </c>
      <c r="B352" s="25" t="s">
        <v>387</v>
      </c>
      <c r="C352" s="20">
        <f t="shared" si="32"/>
        <v>19130956.530000001</v>
      </c>
      <c r="D352" s="21">
        <f t="shared" si="33"/>
        <v>400824.82</v>
      </c>
      <c r="E352" s="22"/>
      <c r="F352" s="26"/>
      <c r="G352" s="26">
        <v>7381801.9299999997</v>
      </c>
      <c r="H352" s="26">
        <v>5358265.79</v>
      </c>
      <c r="I352" s="26">
        <v>2562442.17</v>
      </c>
      <c r="J352" s="26"/>
      <c r="K352" s="22"/>
      <c r="L352" s="23"/>
      <c r="M352" s="27"/>
      <c r="N352" s="27"/>
      <c r="O352" s="27"/>
      <c r="P352" s="22">
        <v>3427621.82</v>
      </c>
      <c r="Q352" s="22"/>
      <c r="R352" s="22"/>
      <c r="S352" s="41"/>
    </row>
    <row r="353" spans="1:19" hidden="1" x14ac:dyDescent="0.25">
      <c r="A353" s="15">
        <v>554</v>
      </c>
      <c r="B353" s="25" t="s">
        <v>427</v>
      </c>
      <c r="C353" s="20">
        <f t="shared" si="32"/>
        <v>3575551.19</v>
      </c>
      <c r="D353" s="21">
        <f>ROUND((F353+G353+H353+I353+J353+K353+M353+O353+P353+Q353+R353+S353)*0.0214,2)</f>
        <v>71417.58</v>
      </c>
      <c r="E353" s="22">
        <v>166863.51</v>
      </c>
      <c r="F353" s="24"/>
      <c r="G353" s="24"/>
      <c r="H353" s="24"/>
      <c r="I353" s="24"/>
      <c r="J353" s="24"/>
      <c r="K353" s="22"/>
      <c r="L353" s="23"/>
      <c r="M353" s="22"/>
      <c r="N353" s="22"/>
      <c r="O353" s="26"/>
      <c r="P353" s="22">
        <v>3337270.1</v>
      </c>
      <c r="Q353" s="22"/>
      <c r="R353" s="22"/>
      <c r="S353" s="41"/>
    </row>
    <row r="354" spans="1:19" hidden="1" x14ac:dyDescent="0.25">
      <c r="A354" s="95" t="s">
        <v>428</v>
      </c>
      <c r="B354" s="96"/>
      <c r="C354" s="38">
        <f>ROUND(SUM(D354+E354+F354+G354+H354+I354+J354+K354+M354+O354+P354+Q354+R354+S354),2)</f>
        <v>180031313.12</v>
      </c>
      <c r="D354" s="28">
        <f>ROUND(SUM(D341:D353),2)</f>
        <v>3808187.84</v>
      </c>
      <c r="E354" s="28">
        <f t="shared" ref="E354:S354" si="34">ROUND(SUM(E341:E353),2)</f>
        <v>649624.37</v>
      </c>
      <c r="F354" s="28">
        <f t="shared" si="34"/>
        <v>0</v>
      </c>
      <c r="G354" s="28">
        <f t="shared" si="34"/>
        <v>65455780.520000003</v>
      </c>
      <c r="H354" s="28">
        <f t="shared" si="34"/>
        <v>40995027.799999997</v>
      </c>
      <c r="I354" s="28">
        <f t="shared" si="34"/>
        <v>19604717.989999998</v>
      </c>
      <c r="J354" s="28">
        <f t="shared" si="34"/>
        <v>7930785</v>
      </c>
      <c r="K354" s="28">
        <f t="shared" si="34"/>
        <v>0</v>
      </c>
      <c r="L354" s="28">
        <f t="shared" si="34"/>
        <v>0</v>
      </c>
      <c r="M354" s="28">
        <f t="shared" si="34"/>
        <v>0</v>
      </c>
      <c r="N354" s="55" t="s">
        <v>23</v>
      </c>
      <c r="O354" s="28">
        <f t="shared" si="34"/>
        <v>25295986.050000001</v>
      </c>
      <c r="P354" s="28">
        <f t="shared" si="34"/>
        <v>16291203.550000001</v>
      </c>
      <c r="Q354" s="28">
        <f t="shared" si="34"/>
        <v>0</v>
      </c>
      <c r="R354" s="28">
        <f t="shared" si="34"/>
        <v>0</v>
      </c>
      <c r="S354" s="28">
        <f t="shared" si="34"/>
        <v>0</v>
      </c>
    </row>
  </sheetData>
  <autoFilter ref="A8:S354"/>
  <sortState ref="B674:T768">
    <sortCondition ref="B768"/>
  </sortState>
  <customSheetViews>
    <customSheetView guid="{95B45164-2B22-4B3E-9BF2-B5657F4E1DD7}" scale="60" showAutoFilter="1">
      <pane ySplit="7" topLeftCell="A871" activePane="bottomLeft" state="frozen"/>
      <selection pane="bottomLeft" activeCell="A904" sqref="A904:S904"/>
      <pageMargins left="0.7" right="0.7" top="0.75" bottom="0.75" header="0.3" footer="0.3"/>
      <autoFilter ref="A7:S2239"/>
    </customSheetView>
    <customSheetView guid="{A299C84D-C097-439E-954D-685D90CA46C9}" scale="80" showAutoFilter="1">
      <pane ySplit="10" topLeftCell="A1231" activePane="bottomLeft" state="frozen"/>
      <selection pane="bottomLeft" activeCell="B1512" sqref="B1512"/>
      <pageMargins left="0.7" right="0.7" top="0.75" bottom="0.75" header="0.3" footer="0.3"/>
      <autoFilter ref="A7:S2229"/>
    </customSheetView>
  </customSheetViews>
  <mergeCells count="38">
    <mergeCell ref="A7:XFD7"/>
    <mergeCell ref="A354:B354"/>
    <mergeCell ref="A274:B274"/>
    <mergeCell ref="A275:C275"/>
    <mergeCell ref="A339:B339"/>
    <mergeCell ref="A340:C340"/>
    <mergeCell ref="A176:B176"/>
    <mergeCell ref="A177:C177"/>
    <mergeCell ref="A198:B198"/>
    <mergeCell ref="A199:C199"/>
    <mergeCell ref="A264:B264"/>
    <mergeCell ref="A265:C265"/>
    <mergeCell ref="A26:B26"/>
    <mergeCell ref="A27:C27"/>
    <mergeCell ref="A38:B38"/>
    <mergeCell ref="A39:C39"/>
    <mergeCell ref="A47:B47"/>
    <mergeCell ref="A48:C48"/>
    <mergeCell ref="A13:C13"/>
    <mergeCell ref="A15:B15"/>
    <mergeCell ref="A16:C16"/>
    <mergeCell ref="A12:S12"/>
    <mergeCell ref="A9:C9"/>
    <mergeCell ref="A11:B11"/>
    <mergeCell ref="P4:P5"/>
    <mergeCell ref="Q4:Q5"/>
    <mergeCell ref="R4:R5"/>
    <mergeCell ref="S4:S5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zoomScale="80" zoomScaleNormal="80" workbookViewId="0">
      <selection activeCell="D3" sqref="D3"/>
    </sheetView>
  </sheetViews>
  <sheetFormatPr defaultRowHeight="15" x14ac:dyDescent="0.25"/>
  <cols>
    <col min="3" max="3" width="12.7109375" customWidth="1"/>
    <col min="4" max="4" width="19.7109375" customWidth="1"/>
    <col min="5" max="5" width="25.7109375" customWidth="1"/>
    <col min="6" max="6" width="20.7109375" customWidth="1"/>
    <col min="7" max="7" width="50.42578125" customWidth="1"/>
  </cols>
  <sheetData>
    <row r="1" spans="1:7" ht="15.75" thickBot="1" x14ac:dyDescent="0.3"/>
    <row r="2" spans="1:7" ht="31.5" x14ac:dyDescent="0.25">
      <c r="A2" s="50" t="s">
        <v>438</v>
      </c>
      <c r="B2" s="45" t="s">
        <v>429</v>
      </c>
      <c r="C2" s="46" t="s">
        <v>430</v>
      </c>
      <c r="D2" s="46" t="s">
        <v>431</v>
      </c>
      <c r="E2" s="46" t="s">
        <v>432</v>
      </c>
      <c r="F2" s="47" t="s">
        <v>433</v>
      </c>
      <c r="G2" s="46" t="s">
        <v>434</v>
      </c>
    </row>
    <row r="3" spans="1:7" ht="31.5" x14ac:dyDescent="0.25">
      <c r="A3" s="48">
        <v>1</v>
      </c>
      <c r="B3" s="48" t="s">
        <v>23</v>
      </c>
      <c r="C3" s="48">
        <v>2020</v>
      </c>
      <c r="D3" s="48" t="s">
        <v>440</v>
      </c>
      <c r="E3" s="48" t="s">
        <v>49</v>
      </c>
      <c r="F3" s="49">
        <v>1286491.72</v>
      </c>
      <c r="G3" s="48" t="s">
        <v>441</v>
      </c>
    </row>
    <row r="4" spans="1:7" ht="31.5" x14ac:dyDescent="0.25">
      <c r="A4" s="48">
        <v>2</v>
      </c>
      <c r="B4" s="48" t="s">
        <v>435</v>
      </c>
      <c r="C4" s="48">
        <v>2020</v>
      </c>
      <c r="D4" s="48" t="s">
        <v>436</v>
      </c>
      <c r="E4" s="48" t="s">
        <v>51</v>
      </c>
      <c r="F4" s="49">
        <v>8249968.8399999999</v>
      </c>
      <c r="G4" s="48" t="s">
        <v>437</v>
      </c>
    </row>
    <row r="5" spans="1:7" ht="31.5" x14ac:dyDescent="0.25">
      <c r="A5" s="48">
        <v>3</v>
      </c>
      <c r="B5" s="48" t="s">
        <v>435</v>
      </c>
      <c r="C5" s="48">
        <v>2020</v>
      </c>
      <c r="D5" s="48" t="s">
        <v>53</v>
      </c>
      <c r="E5" s="48" t="s">
        <v>445</v>
      </c>
      <c r="F5" s="49">
        <v>2098172.6</v>
      </c>
      <c r="G5" s="48" t="s">
        <v>446</v>
      </c>
    </row>
    <row r="6" spans="1:7" ht="47.25" x14ac:dyDescent="0.25">
      <c r="A6" s="48">
        <v>4</v>
      </c>
      <c r="B6" s="48" t="s">
        <v>23</v>
      </c>
      <c r="C6" s="48">
        <v>2020</v>
      </c>
      <c r="D6" s="48" t="s">
        <v>55</v>
      </c>
      <c r="E6" s="48" t="s">
        <v>61</v>
      </c>
      <c r="F6" s="49">
        <v>262386.59000000003</v>
      </c>
      <c r="G6" s="48" t="s">
        <v>439</v>
      </c>
    </row>
    <row r="7" spans="1:7" ht="47.25" x14ac:dyDescent="0.25">
      <c r="A7" s="48">
        <v>5</v>
      </c>
      <c r="B7" s="48" t="s">
        <v>23</v>
      </c>
      <c r="C7" s="48">
        <v>2022</v>
      </c>
      <c r="D7" s="48" t="s">
        <v>55</v>
      </c>
      <c r="E7" s="48" t="s">
        <v>61</v>
      </c>
      <c r="F7" s="49">
        <v>5360033.24</v>
      </c>
      <c r="G7" s="48" t="s">
        <v>439</v>
      </c>
    </row>
    <row r="8" spans="1:7" ht="31.5" x14ac:dyDescent="0.25">
      <c r="A8" s="48">
        <v>6</v>
      </c>
      <c r="B8" s="48" t="s">
        <v>435</v>
      </c>
      <c r="C8" s="48">
        <v>2020</v>
      </c>
      <c r="D8" s="48" t="s">
        <v>443</v>
      </c>
      <c r="E8" s="48" t="s">
        <v>442</v>
      </c>
      <c r="F8" s="49">
        <v>3064200</v>
      </c>
      <c r="G8" s="48" t="s">
        <v>444</v>
      </c>
    </row>
    <row r="9" spans="1:7" ht="31.5" x14ac:dyDescent="0.25">
      <c r="A9" s="48">
        <v>7</v>
      </c>
      <c r="B9" s="48" t="s">
        <v>23</v>
      </c>
      <c r="C9" s="48">
        <v>2020</v>
      </c>
      <c r="D9" s="48" t="s">
        <v>447</v>
      </c>
      <c r="E9" s="48" t="s">
        <v>206</v>
      </c>
      <c r="F9" s="49">
        <v>126402.86</v>
      </c>
      <c r="G9" s="51" t="s">
        <v>448</v>
      </c>
    </row>
    <row r="10" spans="1:7" ht="31.5" x14ac:dyDescent="0.25">
      <c r="A10" s="48">
        <v>8</v>
      </c>
      <c r="B10" s="48" t="s">
        <v>23</v>
      </c>
      <c r="C10" s="48">
        <v>2021</v>
      </c>
      <c r="D10" s="48" t="s">
        <v>447</v>
      </c>
      <c r="E10" s="48" t="s">
        <v>206</v>
      </c>
      <c r="F10" s="49">
        <v>2582157.52</v>
      </c>
      <c r="G10" s="51" t="s">
        <v>461</v>
      </c>
    </row>
    <row r="11" spans="1:7" ht="31.5" x14ac:dyDescent="0.25">
      <c r="A11" s="48">
        <v>9</v>
      </c>
      <c r="B11" s="48" t="s">
        <v>23</v>
      </c>
      <c r="C11" s="48">
        <v>2020</v>
      </c>
      <c r="D11" s="48" t="s">
        <v>447</v>
      </c>
      <c r="E11" s="48" t="s">
        <v>207</v>
      </c>
      <c r="F11" s="49">
        <v>2299381.9</v>
      </c>
      <c r="G11" s="51" t="s">
        <v>449</v>
      </c>
    </row>
    <row r="12" spans="1:7" ht="31.5" x14ac:dyDescent="0.25">
      <c r="A12" s="48">
        <v>10</v>
      </c>
      <c r="B12" s="48" t="s">
        <v>23</v>
      </c>
      <c r="C12" s="48">
        <v>2020</v>
      </c>
      <c r="D12" s="48" t="s">
        <v>447</v>
      </c>
      <c r="E12" s="48" t="s">
        <v>208</v>
      </c>
      <c r="F12" s="49">
        <v>209380.52</v>
      </c>
      <c r="G12" s="51" t="s">
        <v>450</v>
      </c>
    </row>
    <row r="13" spans="1:7" ht="31.5" x14ac:dyDescent="0.25">
      <c r="A13" s="48">
        <v>11</v>
      </c>
      <c r="B13" s="48" t="s">
        <v>23</v>
      </c>
      <c r="C13" s="48">
        <v>2021</v>
      </c>
      <c r="D13" s="48" t="s">
        <v>447</v>
      </c>
      <c r="E13" s="48" t="s">
        <v>208</v>
      </c>
      <c r="F13" s="49">
        <v>4277225.3099999996</v>
      </c>
      <c r="G13" s="51" t="s">
        <v>462</v>
      </c>
    </row>
    <row r="14" spans="1:7" ht="31.5" x14ac:dyDescent="0.25">
      <c r="A14" s="48">
        <v>12</v>
      </c>
      <c r="B14" s="48" t="s">
        <v>23</v>
      </c>
      <c r="C14" s="48">
        <v>2020</v>
      </c>
      <c r="D14" s="48" t="s">
        <v>447</v>
      </c>
      <c r="E14" s="48" t="s">
        <v>209</v>
      </c>
      <c r="F14" s="49">
        <v>137486.26999999999</v>
      </c>
      <c r="G14" s="51" t="s">
        <v>451</v>
      </c>
    </row>
    <row r="15" spans="1:7" ht="31.5" x14ac:dyDescent="0.25">
      <c r="A15" s="48">
        <v>13</v>
      </c>
      <c r="B15" s="48" t="s">
        <v>23</v>
      </c>
      <c r="C15" s="48">
        <v>2021</v>
      </c>
      <c r="D15" s="48" t="s">
        <v>447</v>
      </c>
      <c r="E15" s="48" t="s">
        <v>209</v>
      </c>
      <c r="F15" s="49">
        <v>2808569.51</v>
      </c>
      <c r="G15" s="51" t="s">
        <v>463</v>
      </c>
    </row>
    <row r="16" spans="1:7" ht="31.5" x14ac:dyDescent="0.25">
      <c r="A16" s="48">
        <v>14</v>
      </c>
      <c r="B16" s="48" t="s">
        <v>23</v>
      </c>
      <c r="C16" s="48">
        <v>2020</v>
      </c>
      <c r="D16" s="48" t="s">
        <v>447</v>
      </c>
      <c r="E16" s="48" t="s">
        <v>211</v>
      </c>
      <c r="F16" s="49">
        <v>156118.17000000001</v>
      </c>
      <c r="G16" s="51" t="s">
        <v>452</v>
      </c>
    </row>
    <row r="17" spans="1:7" ht="31.5" x14ac:dyDescent="0.25">
      <c r="A17" s="48">
        <v>15</v>
      </c>
      <c r="B17" s="48" t="s">
        <v>23</v>
      </c>
      <c r="C17" s="48">
        <v>2021</v>
      </c>
      <c r="D17" s="48" t="s">
        <v>447</v>
      </c>
      <c r="E17" s="48" t="s">
        <v>211</v>
      </c>
      <c r="F17" s="49">
        <v>3189181.91</v>
      </c>
      <c r="G17" s="51" t="s">
        <v>464</v>
      </c>
    </row>
    <row r="18" spans="1:7" ht="31.5" x14ac:dyDescent="0.25">
      <c r="A18" s="48">
        <v>16</v>
      </c>
      <c r="B18" s="48" t="s">
        <v>23</v>
      </c>
      <c r="C18" s="48">
        <v>2020</v>
      </c>
      <c r="D18" s="48" t="s">
        <v>447</v>
      </c>
      <c r="E18" s="48" t="s">
        <v>212</v>
      </c>
      <c r="F18" s="49">
        <v>17664.7</v>
      </c>
      <c r="G18" s="51" t="s">
        <v>453</v>
      </c>
    </row>
    <row r="19" spans="1:7" ht="31.5" x14ac:dyDescent="0.25">
      <c r="A19" s="48">
        <v>17</v>
      </c>
      <c r="B19" s="48" t="s">
        <v>23</v>
      </c>
      <c r="C19" s="48">
        <v>2021</v>
      </c>
      <c r="D19" s="48" t="s">
        <v>447</v>
      </c>
      <c r="E19" s="48" t="s">
        <v>212</v>
      </c>
      <c r="F19" s="49">
        <v>360854.47</v>
      </c>
      <c r="G19" s="51" t="s">
        <v>465</v>
      </c>
    </row>
    <row r="20" spans="1:7" ht="31.5" x14ac:dyDescent="0.25">
      <c r="A20" s="48">
        <v>18</v>
      </c>
      <c r="B20" s="48" t="s">
        <v>23</v>
      </c>
      <c r="C20" s="48">
        <v>2020</v>
      </c>
      <c r="D20" s="48" t="s">
        <v>447</v>
      </c>
      <c r="E20" s="48" t="s">
        <v>213</v>
      </c>
      <c r="F20" s="49">
        <v>203764.62</v>
      </c>
      <c r="G20" s="51" t="s">
        <v>454</v>
      </c>
    </row>
    <row r="21" spans="1:7" ht="31.5" x14ac:dyDescent="0.25">
      <c r="A21" s="48">
        <v>19</v>
      </c>
      <c r="B21" s="48" t="s">
        <v>23</v>
      </c>
      <c r="C21" s="48">
        <v>2021</v>
      </c>
      <c r="D21" s="48" t="s">
        <v>447</v>
      </c>
      <c r="E21" s="48" t="s">
        <v>213</v>
      </c>
      <c r="F21" s="49">
        <v>2643729.2799999998</v>
      </c>
      <c r="G21" s="51" t="s">
        <v>466</v>
      </c>
    </row>
    <row r="22" spans="1:7" ht="31.5" x14ac:dyDescent="0.25">
      <c r="A22" s="48">
        <v>20</v>
      </c>
      <c r="B22" s="48" t="s">
        <v>23</v>
      </c>
      <c r="C22" s="48">
        <v>2020</v>
      </c>
      <c r="D22" s="48" t="s">
        <v>447</v>
      </c>
      <c r="E22" s="48" t="s">
        <v>214</v>
      </c>
      <c r="F22" s="49">
        <v>179764.09</v>
      </c>
      <c r="G22" s="51" t="s">
        <v>455</v>
      </c>
    </row>
    <row r="23" spans="1:7" ht="31.5" x14ac:dyDescent="0.25">
      <c r="A23" s="48">
        <v>21</v>
      </c>
      <c r="B23" s="48" t="s">
        <v>23</v>
      </c>
      <c r="C23" s="48">
        <v>2021</v>
      </c>
      <c r="D23" s="48" t="s">
        <v>447</v>
      </c>
      <c r="E23" s="48" t="s">
        <v>214</v>
      </c>
      <c r="F23" s="49">
        <v>3672220.73</v>
      </c>
      <c r="G23" s="51" t="s">
        <v>467</v>
      </c>
    </row>
    <row r="24" spans="1:7" ht="31.5" x14ac:dyDescent="0.25">
      <c r="A24" s="48">
        <v>22</v>
      </c>
      <c r="B24" s="48" t="s">
        <v>23</v>
      </c>
      <c r="C24" s="48">
        <v>2020</v>
      </c>
      <c r="D24" s="48" t="s">
        <v>447</v>
      </c>
      <c r="E24" s="48" t="s">
        <v>215</v>
      </c>
      <c r="F24" s="49">
        <v>185155.12</v>
      </c>
      <c r="G24" s="51" t="s">
        <v>456</v>
      </c>
    </row>
    <row r="25" spans="1:7" ht="31.5" x14ac:dyDescent="0.25">
      <c r="A25" s="48">
        <v>23</v>
      </c>
      <c r="B25" s="48" t="s">
        <v>23</v>
      </c>
      <c r="C25" s="48">
        <v>2022</v>
      </c>
      <c r="D25" s="48" t="s">
        <v>447</v>
      </c>
      <c r="E25" s="48" t="s">
        <v>215</v>
      </c>
      <c r="F25" s="49">
        <v>3782348.83</v>
      </c>
      <c r="G25" s="51" t="s">
        <v>468</v>
      </c>
    </row>
    <row r="26" spans="1:7" ht="31.5" x14ac:dyDescent="0.25">
      <c r="A26" s="48">
        <v>24</v>
      </c>
      <c r="B26" s="48" t="s">
        <v>23</v>
      </c>
      <c r="C26" s="48">
        <v>2020</v>
      </c>
      <c r="D26" s="48" t="s">
        <v>447</v>
      </c>
      <c r="E26" s="48" t="s">
        <v>216</v>
      </c>
      <c r="F26" s="49">
        <v>184523.37</v>
      </c>
      <c r="G26" s="51" t="s">
        <v>468</v>
      </c>
    </row>
    <row r="27" spans="1:7" ht="31.5" x14ac:dyDescent="0.25">
      <c r="A27" s="48">
        <v>25</v>
      </c>
      <c r="B27" s="48" t="s">
        <v>23</v>
      </c>
      <c r="C27" s="48">
        <v>2022</v>
      </c>
      <c r="D27" s="48" t="s">
        <v>447</v>
      </c>
      <c r="E27" s="48" t="s">
        <v>216</v>
      </c>
      <c r="F27" s="49">
        <v>3769443.31</v>
      </c>
      <c r="G27" s="51" t="s">
        <v>473</v>
      </c>
    </row>
    <row r="28" spans="1:7" ht="31.5" x14ac:dyDescent="0.25">
      <c r="A28" s="48">
        <v>26</v>
      </c>
      <c r="B28" s="48" t="s">
        <v>23</v>
      </c>
      <c r="C28" s="48">
        <v>2020</v>
      </c>
      <c r="D28" s="48" t="s">
        <v>447</v>
      </c>
      <c r="E28" s="48" t="s">
        <v>217</v>
      </c>
      <c r="F28" s="49">
        <v>155469.94</v>
      </c>
      <c r="G28" s="51" t="s">
        <v>457</v>
      </c>
    </row>
    <row r="29" spans="1:7" ht="31.5" x14ac:dyDescent="0.25">
      <c r="A29" s="48">
        <v>27</v>
      </c>
      <c r="B29" s="48" t="s">
        <v>23</v>
      </c>
      <c r="C29" s="48">
        <v>2022</v>
      </c>
      <c r="D29" s="48" t="s">
        <v>447</v>
      </c>
      <c r="E29" s="48" t="s">
        <v>217</v>
      </c>
      <c r="F29" s="49">
        <v>3175939.92</v>
      </c>
      <c r="G29" s="51" t="s">
        <v>469</v>
      </c>
    </row>
    <row r="30" spans="1:7" ht="31.5" x14ac:dyDescent="0.25">
      <c r="A30" s="48">
        <v>28</v>
      </c>
      <c r="B30" s="48" t="s">
        <v>23</v>
      </c>
      <c r="C30" s="48">
        <v>2020</v>
      </c>
      <c r="D30" s="48" t="s">
        <v>447</v>
      </c>
      <c r="E30" s="48" t="s">
        <v>218</v>
      </c>
      <c r="F30" s="49">
        <v>185987.99</v>
      </c>
      <c r="G30" s="51" t="s">
        <v>458</v>
      </c>
    </row>
    <row r="31" spans="1:7" ht="31.5" x14ac:dyDescent="0.25">
      <c r="A31" s="48">
        <v>29</v>
      </c>
      <c r="B31" s="48" t="s">
        <v>23</v>
      </c>
      <c r="C31" s="48">
        <v>2022</v>
      </c>
      <c r="D31" s="48" t="s">
        <v>447</v>
      </c>
      <c r="E31" s="48" t="s">
        <v>218</v>
      </c>
      <c r="F31" s="49">
        <v>3799362.63</v>
      </c>
      <c r="G31" s="51" t="s">
        <v>470</v>
      </c>
    </row>
    <row r="32" spans="1:7" ht="31.5" x14ac:dyDescent="0.25">
      <c r="A32" s="48">
        <v>30</v>
      </c>
      <c r="B32" s="48" t="s">
        <v>23</v>
      </c>
      <c r="C32" s="48">
        <v>2020</v>
      </c>
      <c r="D32" s="48" t="s">
        <v>447</v>
      </c>
      <c r="E32" s="48" t="s">
        <v>219</v>
      </c>
      <c r="F32" s="49">
        <v>4400.68</v>
      </c>
      <c r="G32" s="51" t="s">
        <v>459</v>
      </c>
    </row>
    <row r="33" spans="1:7" ht="31.5" x14ac:dyDescent="0.25">
      <c r="A33" s="48">
        <v>31</v>
      </c>
      <c r="B33" s="48" t="s">
        <v>23</v>
      </c>
      <c r="C33" s="48">
        <v>2022</v>
      </c>
      <c r="D33" s="48" t="s">
        <v>447</v>
      </c>
      <c r="E33" s="48" t="s">
        <v>219</v>
      </c>
      <c r="F33" s="49">
        <v>89897.08</v>
      </c>
      <c r="G33" s="51" t="s">
        <v>471</v>
      </c>
    </row>
    <row r="34" spans="1:7" ht="31.5" x14ac:dyDescent="0.25">
      <c r="A34" s="48">
        <v>32</v>
      </c>
      <c r="B34" s="48" t="s">
        <v>23</v>
      </c>
      <c r="C34" s="48">
        <v>2020</v>
      </c>
      <c r="D34" s="48" t="s">
        <v>447</v>
      </c>
      <c r="E34" s="48" t="s">
        <v>220</v>
      </c>
      <c r="F34" s="49">
        <v>174769.05</v>
      </c>
      <c r="G34" s="51" t="s">
        <v>460</v>
      </c>
    </row>
    <row r="35" spans="1:7" ht="31.5" x14ac:dyDescent="0.25">
      <c r="A35" s="48">
        <v>33</v>
      </c>
      <c r="B35" s="48" t="s">
        <v>23</v>
      </c>
      <c r="C35" s="48">
        <v>2022</v>
      </c>
      <c r="D35" s="48" t="s">
        <v>447</v>
      </c>
      <c r="E35" s="48" t="s">
        <v>220</v>
      </c>
      <c r="F35" s="49">
        <v>3570182.14</v>
      </c>
      <c r="G35" s="51" t="s">
        <v>472</v>
      </c>
    </row>
    <row r="36" spans="1:7" ht="31.5" x14ac:dyDescent="0.25">
      <c r="A36" s="48">
        <v>34</v>
      </c>
      <c r="B36" s="48" t="s">
        <v>23</v>
      </c>
      <c r="C36" s="48">
        <v>2020</v>
      </c>
      <c r="D36" s="48" t="s">
        <v>443</v>
      </c>
      <c r="E36" s="48" t="s">
        <v>89</v>
      </c>
      <c r="F36" s="49">
        <v>7745040.4500000002</v>
      </c>
      <c r="G36" s="48" t="s">
        <v>474</v>
      </c>
    </row>
    <row r="37" spans="1:7" ht="31.5" x14ac:dyDescent="0.25">
      <c r="A37" s="48">
        <v>35</v>
      </c>
      <c r="B37" s="48" t="s">
        <v>23</v>
      </c>
      <c r="C37" s="48">
        <v>2020</v>
      </c>
      <c r="D37" s="48" t="s">
        <v>443</v>
      </c>
      <c r="E37" s="48" t="s">
        <v>99</v>
      </c>
      <c r="F37" s="49">
        <v>1043774.26</v>
      </c>
      <c r="G37" s="48" t="s">
        <v>474</v>
      </c>
    </row>
    <row r="38" spans="1:7" ht="31.5" x14ac:dyDescent="0.25">
      <c r="A38" s="48">
        <v>36</v>
      </c>
      <c r="B38" s="48" t="s">
        <v>23</v>
      </c>
      <c r="C38" s="48">
        <v>2020</v>
      </c>
      <c r="D38" s="48" t="s">
        <v>443</v>
      </c>
      <c r="E38" s="48" t="s">
        <v>100</v>
      </c>
      <c r="F38" s="49">
        <v>18462203.899999999</v>
      </c>
      <c r="G38" s="48" t="s">
        <v>474</v>
      </c>
    </row>
    <row r="39" spans="1:7" ht="31.5" x14ac:dyDescent="0.25">
      <c r="A39" s="48">
        <v>37</v>
      </c>
      <c r="B39" s="48" t="s">
        <v>23</v>
      </c>
      <c r="C39" s="48">
        <v>2020</v>
      </c>
      <c r="D39" s="48" t="s">
        <v>443</v>
      </c>
      <c r="E39" s="48" t="s">
        <v>101</v>
      </c>
      <c r="F39" s="49">
        <v>12660401.539999999</v>
      </c>
      <c r="G39" s="48" t="s">
        <v>474</v>
      </c>
    </row>
    <row r="40" spans="1:7" ht="31.5" x14ac:dyDescent="0.25">
      <c r="A40" s="48">
        <v>38</v>
      </c>
      <c r="B40" s="48" t="s">
        <v>23</v>
      </c>
      <c r="C40" s="48">
        <v>2020</v>
      </c>
      <c r="D40" s="48" t="s">
        <v>443</v>
      </c>
      <c r="E40" s="48" t="s">
        <v>102</v>
      </c>
      <c r="F40" s="49">
        <v>10914365.32</v>
      </c>
      <c r="G40" s="48" t="s">
        <v>474</v>
      </c>
    </row>
    <row r="41" spans="1:7" ht="31.5" x14ac:dyDescent="0.25">
      <c r="A41" s="48">
        <v>39</v>
      </c>
      <c r="B41" s="48" t="s">
        <v>23</v>
      </c>
      <c r="C41" s="48">
        <v>2020</v>
      </c>
      <c r="D41" s="48" t="s">
        <v>443</v>
      </c>
      <c r="E41" s="48" t="s">
        <v>119</v>
      </c>
      <c r="F41" s="49">
        <v>13280766.560000001</v>
      </c>
      <c r="G41" s="48" t="s">
        <v>474</v>
      </c>
    </row>
    <row r="42" spans="1:7" ht="31.5" x14ac:dyDescent="0.25">
      <c r="A42" s="48">
        <v>40</v>
      </c>
      <c r="B42" s="48" t="s">
        <v>23</v>
      </c>
      <c r="C42" s="48">
        <v>2021</v>
      </c>
      <c r="D42" s="48" t="s">
        <v>138</v>
      </c>
      <c r="E42" s="48" t="s">
        <v>331</v>
      </c>
      <c r="F42" s="49">
        <v>76650.73</v>
      </c>
      <c r="G42" s="48" t="s">
        <v>475</v>
      </c>
    </row>
    <row r="43" spans="1:7" ht="31.5" x14ac:dyDescent="0.25">
      <c r="A43" s="48">
        <v>41</v>
      </c>
      <c r="B43" s="48" t="s">
        <v>23</v>
      </c>
      <c r="C43" s="48">
        <v>2022</v>
      </c>
      <c r="D43" s="48" t="s">
        <v>138</v>
      </c>
      <c r="E43" s="48" t="s">
        <v>331</v>
      </c>
      <c r="F43" s="49">
        <v>1565821.03</v>
      </c>
      <c r="G43" s="48" t="s">
        <v>475</v>
      </c>
    </row>
    <row r="44" spans="1:7" ht="31.5" x14ac:dyDescent="0.25">
      <c r="A44" s="48">
        <v>42</v>
      </c>
      <c r="B44" s="48" t="s">
        <v>435</v>
      </c>
      <c r="C44" s="48">
        <v>2020</v>
      </c>
      <c r="D44" s="48" t="s">
        <v>443</v>
      </c>
      <c r="E44" s="48" t="s">
        <v>476</v>
      </c>
      <c r="F44" s="49">
        <v>11140375.449999999</v>
      </c>
      <c r="G44" s="48" t="s">
        <v>478</v>
      </c>
    </row>
    <row r="45" spans="1:7" ht="31.5" x14ac:dyDescent="0.25">
      <c r="A45" s="48">
        <v>43</v>
      </c>
      <c r="B45" s="48" t="s">
        <v>435</v>
      </c>
      <c r="C45" s="48">
        <v>2020</v>
      </c>
      <c r="D45" s="48" t="s">
        <v>443</v>
      </c>
      <c r="E45" s="48" t="s">
        <v>477</v>
      </c>
      <c r="F45" s="49">
        <v>9599904.2400000002</v>
      </c>
      <c r="G45" s="48" t="s">
        <v>478</v>
      </c>
    </row>
    <row r="46" spans="1:7" ht="31.5" x14ac:dyDescent="0.25">
      <c r="A46" s="48">
        <v>44</v>
      </c>
      <c r="B46" s="48" t="s">
        <v>23</v>
      </c>
      <c r="C46" s="48">
        <v>2021</v>
      </c>
      <c r="D46" s="48" t="s">
        <v>138</v>
      </c>
      <c r="E46" s="48" t="s">
        <v>146</v>
      </c>
      <c r="F46" s="49">
        <v>9144899.0700000003</v>
      </c>
      <c r="G46" s="48" t="s">
        <v>479</v>
      </c>
    </row>
    <row r="47" spans="1:7" ht="31.5" x14ac:dyDescent="0.25">
      <c r="A47" s="48">
        <v>45</v>
      </c>
      <c r="B47" s="48" t="s">
        <v>23</v>
      </c>
      <c r="C47" s="48">
        <v>2020</v>
      </c>
      <c r="D47" s="48" t="s">
        <v>25</v>
      </c>
      <c r="E47" s="48" t="s">
        <v>26</v>
      </c>
      <c r="F47" s="49">
        <v>168045.49</v>
      </c>
      <c r="G47" s="51" t="s">
        <v>480</v>
      </c>
    </row>
    <row r="48" spans="1:7" ht="31.5" x14ac:dyDescent="0.25">
      <c r="A48" s="48">
        <v>46</v>
      </c>
      <c r="B48" s="48" t="s">
        <v>23</v>
      </c>
      <c r="C48" s="48">
        <v>2020</v>
      </c>
      <c r="D48" s="48" t="s">
        <v>25</v>
      </c>
      <c r="E48" s="48" t="s">
        <v>27</v>
      </c>
      <c r="F48" s="49">
        <v>282064.63</v>
      </c>
      <c r="G48" s="51" t="s">
        <v>480</v>
      </c>
    </row>
    <row r="49" spans="1:7" ht="31.5" x14ac:dyDescent="0.25">
      <c r="A49" s="48">
        <v>47</v>
      </c>
      <c r="B49" s="48" t="s">
        <v>23</v>
      </c>
      <c r="C49" s="48">
        <v>2020</v>
      </c>
      <c r="D49" s="48" t="s">
        <v>25</v>
      </c>
      <c r="E49" s="48" t="s">
        <v>28</v>
      </c>
      <c r="F49" s="49">
        <v>188507.89</v>
      </c>
      <c r="G49" s="51" t="s">
        <v>480</v>
      </c>
    </row>
    <row r="50" spans="1:7" ht="31.5" x14ac:dyDescent="0.25">
      <c r="A50" s="48">
        <v>48</v>
      </c>
      <c r="B50" s="48" t="s">
        <v>23</v>
      </c>
      <c r="C50" s="48">
        <v>2020</v>
      </c>
      <c r="D50" s="48" t="s">
        <v>25</v>
      </c>
      <c r="E50" s="48" t="s">
        <v>29</v>
      </c>
      <c r="F50" s="49">
        <v>191488.15</v>
      </c>
      <c r="G50" s="51" t="s">
        <v>480</v>
      </c>
    </row>
    <row r="51" spans="1:7" ht="31.5" x14ac:dyDescent="0.25">
      <c r="A51" s="48">
        <v>49</v>
      </c>
      <c r="B51" s="48" t="s">
        <v>23</v>
      </c>
      <c r="C51" s="48">
        <v>2020</v>
      </c>
      <c r="D51" s="48" t="s">
        <v>25</v>
      </c>
      <c r="E51" s="48" t="s">
        <v>30</v>
      </c>
      <c r="F51" s="49">
        <v>238818.19</v>
      </c>
      <c r="G51" s="51" t="s">
        <v>480</v>
      </c>
    </row>
    <row r="52" spans="1:7" ht="31.5" x14ac:dyDescent="0.25">
      <c r="A52" s="48">
        <v>50</v>
      </c>
      <c r="B52" s="48" t="s">
        <v>23</v>
      </c>
      <c r="C52" s="48">
        <v>2020</v>
      </c>
      <c r="D52" s="48" t="s">
        <v>25</v>
      </c>
      <c r="E52" s="48" t="s">
        <v>31</v>
      </c>
      <c r="F52" s="49">
        <v>129233.66</v>
      </c>
      <c r="G52" s="51" t="s">
        <v>480</v>
      </c>
    </row>
    <row r="53" spans="1:7" ht="31.5" x14ac:dyDescent="0.25">
      <c r="A53" s="48">
        <v>51</v>
      </c>
      <c r="B53" s="48" t="s">
        <v>23</v>
      </c>
      <c r="C53" s="48">
        <v>2020</v>
      </c>
      <c r="D53" s="48" t="s">
        <v>25</v>
      </c>
      <c r="E53" s="48" t="s">
        <v>32</v>
      </c>
      <c r="F53" s="49">
        <v>233439.84</v>
      </c>
      <c r="G53" s="51" t="s">
        <v>480</v>
      </c>
    </row>
    <row r="54" spans="1:7" ht="31.5" x14ac:dyDescent="0.25">
      <c r="A54" s="48">
        <v>52</v>
      </c>
      <c r="B54" s="48" t="s">
        <v>23</v>
      </c>
      <c r="C54" s="48">
        <v>2020</v>
      </c>
      <c r="D54" s="48" t="s">
        <v>25</v>
      </c>
      <c r="E54" s="48" t="s">
        <v>33</v>
      </c>
      <c r="F54" s="49">
        <v>250122.75</v>
      </c>
      <c r="G54" s="51" t="s">
        <v>480</v>
      </c>
    </row>
    <row r="55" spans="1:7" ht="31.5" x14ac:dyDescent="0.25">
      <c r="A55" s="48">
        <v>53</v>
      </c>
      <c r="B55" s="48" t="s">
        <v>23</v>
      </c>
      <c r="C55" s="48">
        <v>2020</v>
      </c>
      <c r="D55" s="48" t="s">
        <v>25</v>
      </c>
      <c r="E55" s="48" t="s">
        <v>34</v>
      </c>
      <c r="F55" s="49">
        <v>1390188.8</v>
      </c>
      <c r="G55" s="51" t="s">
        <v>480</v>
      </c>
    </row>
    <row r="56" spans="1:7" ht="31.5" x14ac:dyDescent="0.25">
      <c r="A56" s="48">
        <v>54</v>
      </c>
      <c r="B56" s="48" t="s">
        <v>23</v>
      </c>
      <c r="C56" s="48">
        <v>2020</v>
      </c>
      <c r="D56" s="48" t="s">
        <v>25</v>
      </c>
      <c r="E56" s="48" t="s">
        <v>35</v>
      </c>
      <c r="F56" s="49">
        <v>36638.85</v>
      </c>
      <c r="G56" s="51" t="s">
        <v>480</v>
      </c>
    </row>
    <row r="57" spans="1:7" ht="31.5" x14ac:dyDescent="0.25">
      <c r="A57" s="48">
        <v>55</v>
      </c>
      <c r="B57" s="48" t="s">
        <v>23</v>
      </c>
      <c r="C57" s="48">
        <v>2020</v>
      </c>
      <c r="D57" s="48" t="s">
        <v>25</v>
      </c>
      <c r="E57" s="48" t="s">
        <v>36</v>
      </c>
      <c r="F57" s="49">
        <v>324422.86</v>
      </c>
      <c r="G57" s="51" t="s">
        <v>480</v>
      </c>
    </row>
    <row r="58" spans="1:7" ht="31.5" x14ac:dyDescent="0.25">
      <c r="A58" s="48">
        <v>56</v>
      </c>
      <c r="B58" s="48" t="s">
        <v>23</v>
      </c>
      <c r="C58" s="48">
        <v>2020</v>
      </c>
      <c r="D58" s="48" t="s">
        <v>25</v>
      </c>
      <c r="E58" s="48" t="s">
        <v>37</v>
      </c>
      <c r="F58" s="49">
        <v>209271.9</v>
      </c>
      <c r="G58" s="51" t="s">
        <v>480</v>
      </c>
    </row>
    <row r="59" spans="1:7" ht="31.5" x14ac:dyDescent="0.25">
      <c r="A59" s="48">
        <v>57</v>
      </c>
      <c r="B59" s="48" t="s">
        <v>23</v>
      </c>
      <c r="C59" s="48">
        <v>2020</v>
      </c>
      <c r="D59" s="48" t="s">
        <v>25</v>
      </c>
      <c r="E59" s="48" t="s">
        <v>38</v>
      </c>
      <c r="F59" s="49">
        <v>343344.53</v>
      </c>
      <c r="G59" s="51" t="s">
        <v>480</v>
      </c>
    </row>
    <row r="60" spans="1:7" ht="31.5" x14ac:dyDescent="0.25">
      <c r="A60" s="48">
        <v>58</v>
      </c>
      <c r="B60" s="48" t="s">
        <v>23</v>
      </c>
      <c r="C60" s="48">
        <v>2020</v>
      </c>
      <c r="D60" s="48" t="s">
        <v>25</v>
      </c>
      <c r="E60" s="48" t="s">
        <v>39</v>
      </c>
      <c r="F60" s="49">
        <v>29133.06</v>
      </c>
      <c r="G60" s="51" t="s">
        <v>480</v>
      </c>
    </row>
    <row r="61" spans="1:7" ht="31.5" x14ac:dyDescent="0.25">
      <c r="A61" s="48">
        <v>59</v>
      </c>
      <c r="B61" s="48" t="s">
        <v>23</v>
      </c>
      <c r="C61" s="48">
        <v>2020</v>
      </c>
      <c r="D61" s="48" t="s">
        <v>25</v>
      </c>
      <c r="E61" s="48" t="s">
        <v>40</v>
      </c>
      <c r="F61" s="49">
        <v>202792.25</v>
      </c>
      <c r="G61" s="51" t="s">
        <v>480</v>
      </c>
    </row>
    <row r="62" spans="1:7" ht="31.5" x14ac:dyDescent="0.25">
      <c r="A62" s="48">
        <v>60</v>
      </c>
      <c r="B62" s="48" t="s">
        <v>23</v>
      </c>
      <c r="C62" s="48">
        <v>2020</v>
      </c>
      <c r="D62" s="48" t="s">
        <v>25</v>
      </c>
      <c r="E62" s="48" t="s">
        <v>41</v>
      </c>
      <c r="F62" s="49">
        <v>165079.76</v>
      </c>
      <c r="G62" s="51" t="s">
        <v>480</v>
      </c>
    </row>
    <row r="63" spans="1:7" ht="31.5" x14ac:dyDescent="0.25">
      <c r="A63" s="48">
        <v>61</v>
      </c>
      <c r="B63" s="48" t="s">
        <v>23</v>
      </c>
      <c r="C63" s="48">
        <v>2020</v>
      </c>
      <c r="D63" s="48" t="s">
        <v>25</v>
      </c>
      <c r="E63" s="48" t="s">
        <v>42</v>
      </c>
      <c r="F63" s="49">
        <v>218575.06</v>
      </c>
      <c r="G63" s="51" t="s">
        <v>480</v>
      </c>
    </row>
    <row r="64" spans="1:7" ht="31.5" x14ac:dyDescent="0.25">
      <c r="A64" s="48">
        <v>62</v>
      </c>
      <c r="B64" s="48" t="s">
        <v>23</v>
      </c>
      <c r="C64" s="48">
        <v>2020</v>
      </c>
      <c r="D64" s="48" t="s">
        <v>25</v>
      </c>
      <c r="E64" s="48" t="s">
        <v>43</v>
      </c>
      <c r="F64" s="49">
        <v>142794.16</v>
      </c>
      <c r="G64" s="51" t="s">
        <v>480</v>
      </c>
    </row>
    <row r="65" spans="1:7" ht="31.5" x14ac:dyDescent="0.25">
      <c r="A65" s="48">
        <v>63</v>
      </c>
      <c r="B65" s="48" t="s">
        <v>23</v>
      </c>
      <c r="C65" s="48">
        <v>2020</v>
      </c>
      <c r="D65" s="48" t="s">
        <v>25</v>
      </c>
      <c r="E65" s="48" t="s">
        <v>44</v>
      </c>
      <c r="F65" s="49">
        <v>159400.66</v>
      </c>
      <c r="G65" s="51" t="s">
        <v>480</v>
      </c>
    </row>
    <row r="66" spans="1:7" ht="31.5" x14ac:dyDescent="0.25">
      <c r="A66" s="48">
        <v>64</v>
      </c>
      <c r="B66" s="48" t="s">
        <v>23</v>
      </c>
      <c r="C66" s="48">
        <v>2020</v>
      </c>
      <c r="D66" s="48" t="s">
        <v>25</v>
      </c>
      <c r="E66" s="48" t="s">
        <v>45</v>
      </c>
      <c r="F66" s="49">
        <v>137338.81</v>
      </c>
      <c r="G66" s="51" t="s">
        <v>480</v>
      </c>
    </row>
    <row r="67" spans="1:7" ht="47.25" x14ac:dyDescent="0.25">
      <c r="A67" s="48">
        <v>65</v>
      </c>
      <c r="B67" s="48" t="s">
        <v>23</v>
      </c>
      <c r="C67" s="48">
        <v>2020</v>
      </c>
      <c r="D67" s="48" t="s">
        <v>25</v>
      </c>
      <c r="E67" s="48" t="s">
        <v>46</v>
      </c>
      <c r="F67" s="49">
        <v>190604.34</v>
      </c>
      <c r="G67" s="51" t="s">
        <v>480</v>
      </c>
    </row>
    <row r="68" spans="1:7" ht="47.25" x14ac:dyDescent="0.25">
      <c r="A68" s="48">
        <v>66</v>
      </c>
      <c r="B68" s="48" t="s">
        <v>23</v>
      </c>
      <c r="C68" s="48">
        <v>2020</v>
      </c>
      <c r="D68" s="48" t="s">
        <v>25</v>
      </c>
      <c r="E68" s="48" t="s">
        <v>47</v>
      </c>
      <c r="F68" s="49">
        <v>142623.04000000001</v>
      </c>
      <c r="G68" s="51" t="s">
        <v>480</v>
      </c>
    </row>
    <row r="69" spans="1:7" ht="31.5" x14ac:dyDescent="0.25">
      <c r="A69" s="48">
        <v>67</v>
      </c>
      <c r="B69" s="48" t="s">
        <v>23</v>
      </c>
      <c r="C69" s="48">
        <v>2021</v>
      </c>
      <c r="D69" s="48" t="s">
        <v>25</v>
      </c>
      <c r="E69" s="48" t="s">
        <v>223</v>
      </c>
      <c r="F69" s="49">
        <v>164872.13</v>
      </c>
      <c r="G69" s="51" t="s">
        <v>480</v>
      </c>
    </row>
    <row r="70" spans="1:7" ht="31.5" x14ac:dyDescent="0.25">
      <c r="A70" s="48">
        <v>68</v>
      </c>
      <c r="B70" s="48" t="s">
        <v>23</v>
      </c>
      <c r="C70" s="48">
        <v>2021</v>
      </c>
      <c r="D70" s="48" t="s">
        <v>25</v>
      </c>
      <c r="E70" s="48" t="s">
        <v>43</v>
      </c>
      <c r="F70" s="49">
        <v>2916999</v>
      </c>
      <c r="G70" s="51" t="s">
        <v>480</v>
      </c>
    </row>
    <row r="71" spans="1:7" ht="31.5" x14ac:dyDescent="0.25">
      <c r="A71" s="48">
        <v>69</v>
      </c>
      <c r="B71" s="48" t="s">
        <v>23</v>
      </c>
      <c r="C71" s="48">
        <v>2021</v>
      </c>
      <c r="D71" s="48" t="s">
        <v>25</v>
      </c>
      <c r="E71" s="48" t="s">
        <v>44</v>
      </c>
      <c r="F71" s="49">
        <v>2441259.75</v>
      </c>
      <c r="G71" s="51" t="s">
        <v>480</v>
      </c>
    </row>
    <row r="72" spans="1:7" ht="31.5" x14ac:dyDescent="0.25">
      <c r="A72" s="48">
        <v>70</v>
      </c>
      <c r="B72" s="48" t="s">
        <v>23</v>
      </c>
      <c r="C72" s="48">
        <v>2021</v>
      </c>
      <c r="D72" s="48" t="s">
        <v>25</v>
      </c>
      <c r="E72" s="48" t="s">
        <v>45</v>
      </c>
      <c r="F72" s="49">
        <v>2805557.16</v>
      </c>
      <c r="G72" s="51" t="s">
        <v>480</v>
      </c>
    </row>
    <row r="73" spans="1:7" ht="47.25" x14ac:dyDescent="0.25">
      <c r="A73" s="48">
        <v>71</v>
      </c>
      <c r="B73" s="48" t="s">
        <v>23</v>
      </c>
      <c r="C73" s="48">
        <v>2021</v>
      </c>
      <c r="D73" s="48" t="s">
        <v>25</v>
      </c>
      <c r="E73" s="48" t="s">
        <v>46</v>
      </c>
      <c r="F73" s="49">
        <v>3893665.46</v>
      </c>
      <c r="G73" s="51" t="s">
        <v>480</v>
      </c>
    </row>
    <row r="74" spans="1:7" ht="47.25" x14ac:dyDescent="0.25">
      <c r="A74" s="48">
        <v>72</v>
      </c>
      <c r="B74" s="48" t="s">
        <v>23</v>
      </c>
      <c r="C74" s="48">
        <v>2021</v>
      </c>
      <c r="D74" s="48" t="s">
        <v>25</v>
      </c>
      <c r="E74" s="48" t="s">
        <v>47</v>
      </c>
      <c r="F74" s="49">
        <v>2092571.14</v>
      </c>
      <c r="G74" s="51" t="s">
        <v>480</v>
      </c>
    </row>
    <row r="75" spans="1:7" ht="31.5" x14ac:dyDescent="0.25">
      <c r="A75" s="48">
        <v>73</v>
      </c>
      <c r="B75" s="48" t="s">
        <v>23</v>
      </c>
      <c r="C75" s="48">
        <v>2022</v>
      </c>
      <c r="D75" s="48" t="s">
        <v>25</v>
      </c>
      <c r="E75" s="48" t="s">
        <v>26</v>
      </c>
      <c r="F75" s="49">
        <v>3432833.34</v>
      </c>
      <c r="G75" s="51" t="s">
        <v>480</v>
      </c>
    </row>
    <row r="76" spans="1:7" ht="31.5" x14ac:dyDescent="0.25">
      <c r="A76" s="48">
        <v>74</v>
      </c>
      <c r="B76" s="48" t="s">
        <v>23</v>
      </c>
      <c r="C76" s="48">
        <v>2022</v>
      </c>
      <c r="D76" s="48" t="s">
        <v>25</v>
      </c>
      <c r="E76" s="48" t="s">
        <v>27</v>
      </c>
      <c r="F76" s="49">
        <v>5762016.1900000004</v>
      </c>
      <c r="G76" s="51" t="s">
        <v>480</v>
      </c>
    </row>
    <row r="77" spans="1:7" ht="31.5" x14ac:dyDescent="0.25">
      <c r="A77" s="48">
        <v>75</v>
      </c>
      <c r="B77" s="48" t="s">
        <v>23</v>
      </c>
      <c r="C77" s="48">
        <v>2022</v>
      </c>
      <c r="D77" s="48" t="s">
        <v>25</v>
      </c>
      <c r="E77" s="48" t="s">
        <v>223</v>
      </c>
      <c r="F77" s="49">
        <v>2804406.43</v>
      </c>
      <c r="G77" s="51" t="s">
        <v>480</v>
      </c>
    </row>
    <row r="78" spans="1:7" ht="31.5" x14ac:dyDescent="0.25">
      <c r="A78" s="48">
        <v>76</v>
      </c>
      <c r="B78" s="48" t="s">
        <v>23</v>
      </c>
      <c r="C78" s="48">
        <v>2022</v>
      </c>
      <c r="D78" s="48" t="s">
        <v>25</v>
      </c>
      <c r="E78" s="48" t="s">
        <v>28</v>
      </c>
      <c r="F78" s="49">
        <v>3850839.22</v>
      </c>
      <c r="G78" s="51" t="s">
        <v>480</v>
      </c>
    </row>
    <row r="79" spans="1:7" ht="31.5" x14ac:dyDescent="0.25">
      <c r="A79" s="48">
        <v>77</v>
      </c>
      <c r="B79" s="48" t="s">
        <v>23</v>
      </c>
      <c r="C79" s="48">
        <v>2022</v>
      </c>
      <c r="D79" s="48" t="s">
        <v>25</v>
      </c>
      <c r="E79" s="48" t="s">
        <v>29</v>
      </c>
      <c r="F79" s="49">
        <v>3911719.96</v>
      </c>
      <c r="G79" s="51" t="s">
        <v>480</v>
      </c>
    </row>
    <row r="80" spans="1:7" ht="31.5" x14ac:dyDescent="0.25">
      <c r="A80" s="48">
        <v>78</v>
      </c>
      <c r="B80" s="48" t="s">
        <v>23</v>
      </c>
      <c r="C80" s="48">
        <v>2022</v>
      </c>
      <c r="D80" s="48" t="s">
        <v>25</v>
      </c>
      <c r="E80" s="48" t="s">
        <v>30</v>
      </c>
      <c r="F80" s="49">
        <v>4878577.96</v>
      </c>
      <c r="G80" s="51" t="s">
        <v>480</v>
      </c>
    </row>
    <row r="81" spans="1:7" ht="31.5" x14ac:dyDescent="0.25">
      <c r="A81" s="48">
        <v>79</v>
      </c>
      <c r="B81" s="48" t="s">
        <v>23</v>
      </c>
      <c r="C81" s="48">
        <v>2022</v>
      </c>
      <c r="D81" s="48" t="s">
        <v>25</v>
      </c>
      <c r="E81" s="48" t="s">
        <v>31</v>
      </c>
      <c r="F81" s="49">
        <v>2639985.1</v>
      </c>
      <c r="G81" s="51" t="s">
        <v>480</v>
      </c>
    </row>
    <row r="82" spans="1:7" ht="31.5" x14ac:dyDescent="0.25">
      <c r="A82" s="48">
        <v>80</v>
      </c>
      <c r="B82" s="48" t="s">
        <v>23</v>
      </c>
      <c r="C82" s="48">
        <v>2022</v>
      </c>
      <c r="D82" s="48" t="s">
        <v>25</v>
      </c>
      <c r="E82" s="48" t="s">
        <v>32</v>
      </c>
      <c r="F82" s="49">
        <v>4768709.0199999996</v>
      </c>
      <c r="G82" s="51" t="s">
        <v>480</v>
      </c>
    </row>
    <row r="83" spans="1:7" ht="31.5" x14ac:dyDescent="0.25">
      <c r="A83" s="48">
        <v>81</v>
      </c>
      <c r="B83" s="48" t="s">
        <v>23</v>
      </c>
      <c r="C83" s="48">
        <v>2022</v>
      </c>
      <c r="D83" s="48" t="s">
        <v>25</v>
      </c>
      <c r="E83" s="48" t="s">
        <v>33</v>
      </c>
      <c r="F83" s="49">
        <v>5109507.55</v>
      </c>
      <c r="G83" s="51" t="s">
        <v>480</v>
      </c>
    </row>
    <row r="84" spans="1:7" ht="31.5" x14ac:dyDescent="0.25">
      <c r="A84" s="48">
        <v>82</v>
      </c>
      <c r="B84" s="48" t="s">
        <v>23</v>
      </c>
      <c r="C84" s="48">
        <v>2022</v>
      </c>
      <c r="D84" s="48" t="s">
        <v>25</v>
      </c>
      <c r="E84" s="48" t="s">
        <v>35</v>
      </c>
      <c r="F84" s="49">
        <v>748458.44</v>
      </c>
      <c r="G84" s="51" t="s">
        <v>480</v>
      </c>
    </row>
    <row r="85" spans="1:7" ht="31.5" x14ac:dyDescent="0.25">
      <c r="A85" s="48">
        <v>83</v>
      </c>
      <c r="B85" s="48" t="s">
        <v>23</v>
      </c>
      <c r="C85" s="48">
        <v>2022</v>
      </c>
      <c r="D85" s="48" t="s">
        <v>25</v>
      </c>
      <c r="E85" s="48" t="s">
        <v>36</v>
      </c>
      <c r="F85" s="49">
        <v>6627310.0800000001</v>
      </c>
      <c r="G85" s="51" t="s">
        <v>480</v>
      </c>
    </row>
    <row r="86" spans="1:7" ht="31.5" x14ac:dyDescent="0.25">
      <c r="A86" s="48">
        <v>84</v>
      </c>
      <c r="B86" s="48" t="s">
        <v>23</v>
      </c>
      <c r="C86" s="48">
        <v>2022</v>
      </c>
      <c r="D86" s="48" t="s">
        <v>25</v>
      </c>
      <c r="E86" s="48" t="s">
        <v>37</v>
      </c>
      <c r="F86" s="49">
        <v>3559628.16</v>
      </c>
      <c r="G86" s="51" t="s">
        <v>480</v>
      </c>
    </row>
    <row r="87" spans="1:7" ht="31.5" x14ac:dyDescent="0.25">
      <c r="A87" s="48">
        <v>85</v>
      </c>
      <c r="B87" s="48" t="s">
        <v>23</v>
      </c>
      <c r="C87" s="48">
        <v>2022</v>
      </c>
      <c r="D87" s="48" t="s">
        <v>25</v>
      </c>
      <c r="E87" s="48" t="s">
        <v>38</v>
      </c>
      <c r="F87" s="49">
        <v>7013842.1200000001</v>
      </c>
      <c r="G87" s="51" t="s">
        <v>480</v>
      </c>
    </row>
    <row r="88" spans="1:7" ht="31.5" x14ac:dyDescent="0.25">
      <c r="A88" s="48">
        <v>86</v>
      </c>
      <c r="B88" s="48" t="s">
        <v>23</v>
      </c>
      <c r="C88" s="48">
        <v>2022</v>
      </c>
      <c r="D88" s="48" t="s">
        <v>25</v>
      </c>
      <c r="E88" s="48" t="s">
        <v>39</v>
      </c>
      <c r="F88" s="49">
        <v>595130.15</v>
      </c>
      <c r="G88" s="51" t="s">
        <v>480</v>
      </c>
    </row>
    <row r="89" spans="1:7" ht="31.5" x14ac:dyDescent="0.25">
      <c r="A89" s="48">
        <v>87</v>
      </c>
      <c r="B89" s="48" t="s">
        <v>23</v>
      </c>
      <c r="C89" s="48">
        <v>2022</v>
      </c>
      <c r="D89" s="48" t="s">
        <v>25</v>
      </c>
      <c r="E89" s="48" t="s">
        <v>40</v>
      </c>
      <c r="F89" s="49">
        <v>4142639.99</v>
      </c>
      <c r="G89" s="51" t="s">
        <v>480</v>
      </c>
    </row>
    <row r="90" spans="1:7" ht="31.5" x14ac:dyDescent="0.25">
      <c r="A90" s="48">
        <v>88</v>
      </c>
      <c r="B90" s="48" t="s">
        <v>23</v>
      </c>
      <c r="C90" s="48">
        <v>2022</v>
      </c>
      <c r="D90" s="48" t="s">
        <v>25</v>
      </c>
      <c r="E90" s="48" t="s">
        <v>41</v>
      </c>
      <c r="F90" s="49">
        <v>3372249.39</v>
      </c>
      <c r="G90" s="51" t="s">
        <v>480</v>
      </c>
    </row>
    <row r="91" spans="1:7" ht="31.5" x14ac:dyDescent="0.25">
      <c r="A91" s="48">
        <v>89</v>
      </c>
      <c r="B91" s="48" t="s">
        <v>23</v>
      </c>
      <c r="C91" s="48">
        <v>2022</v>
      </c>
      <c r="D91" s="48" t="s">
        <v>25</v>
      </c>
      <c r="E91" s="48" t="s">
        <v>42</v>
      </c>
      <c r="F91" s="49">
        <v>4465051.2300000004</v>
      </c>
      <c r="G91" s="51" t="s">
        <v>480</v>
      </c>
    </row>
    <row r="92" spans="1:7" ht="31.5" x14ac:dyDescent="0.25">
      <c r="A92" s="48">
        <v>90</v>
      </c>
      <c r="B92" s="48" t="s">
        <v>23</v>
      </c>
      <c r="C92" s="48">
        <v>2020</v>
      </c>
      <c r="D92" s="48" t="s">
        <v>55</v>
      </c>
      <c r="E92" s="48" t="s">
        <v>56</v>
      </c>
      <c r="F92" s="49">
        <v>46116.56</v>
      </c>
      <c r="G92" s="51" t="s">
        <v>481</v>
      </c>
    </row>
    <row r="93" spans="1:7" ht="31.5" x14ac:dyDescent="0.25">
      <c r="A93" s="48">
        <v>91</v>
      </c>
      <c r="B93" s="48" t="s">
        <v>23</v>
      </c>
      <c r="C93" s="48">
        <v>2020</v>
      </c>
      <c r="D93" s="48" t="s">
        <v>55</v>
      </c>
      <c r="E93" s="48" t="s">
        <v>57</v>
      </c>
      <c r="F93" s="49">
        <v>17335.72</v>
      </c>
      <c r="G93" s="51" t="s">
        <v>481</v>
      </c>
    </row>
    <row r="94" spans="1:7" ht="31.5" x14ac:dyDescent="0.25">
      <c r="A94" s="48">
        <v>92</v>
      </c>
      <c r="B94" s="48" t="s">
        <v>23</v>
      </c>
      <c r="C94" s="48">
        <v>2020</v>
      </c>
      <c r="D94" s="48" t="s">
        <v>55</v>
      </c>
      <c r="E94" s="48" t="s">
        <v>58</v>
      </c>
      <c r="F94" s="49">
        <v>282565.7</v>
      </c>
      <c r="G94" s="51" t="s">
        <v>481</v>
      </c>
    </row>
    <row r="95" spans="1:7" ht="31.5" x14ac:dyDescent="0.25">
      <c r="A95" s="48">
        <v>93</v>
      </c>
      <c r="B95" s="48" t="s">
        <v>23</v>
      </c>
      <c r="C95" s="48">
        <v>2020</v>
      </c>
      <c r="D95" s="48" t="s">
        <v>55</v>
      </c>
      <c r="E95" s="48" t="s">
        <v>59</v>
      </c>
      <c r="F95" s="49">
        <v>184624.45</v>
      </c>
      <c r="G95" s="51" t="s">
        <v>481</v>
      </c>
    </row>
    <row r="96" spans="1:7" ht="31.5" x14ac:dyDescent="0.25">
      <c r="A96" s="48">
        <v>94</v>
      </c>
      <c r="B96" s="48" t="s">
        <v>23</v>
      </c>
      <c r="C96" s="48">
        <v>2020</v>
      </c>
      <c r="D96" s="48" t="s">
        <v>55</v>
      </c>
      <c r="E96" s="48" t="s">
        <v>60</v>
      </c>
      <c r="F96" s="49">
        <v>227811.3</v>
      </c>
      <c r="G96" s="51" t="s">
        <v>481</v>
      </c>
    </row>
    <row r="97" spans="1:7" ht="31.5" x14ac:dyDescent="0.25">
      <c r="A97" s="48">
        <v>95</v>
      </c>
      <c r="B97" s="48" t="s">
        <v>23</v>
      </c>
      <c r="C97" s="48">
        <v>2021</v>
      </c>
      <c r="D97" s="48" t="s">
        <v>55</v>
      </c>
      <c r="E97" s="48" t="s">
        <v>56</v>
      </c>
      <c r="F97" s="49">
        <v>942069.03</v>
      </c>
      <c r="G97" s="51" t="s">
        <v>481</v>
      </c>
    </row>
    <row r="98" spans="1:7" ht="31.5" x14ac:dyDescent="0.25">
      <c r="A98" s="48">
        <v>96</v>
      </c>
      <c r="B98" s="48" t="s">
        <v>23</v>
      </c>
      <c r="C98" s="48">
        <v>2021</v>
      </c>
      <c r="D98" s="48" t="s">
        <v>55</v>
      </c>
      <c r="E98" s="48" t="s">
        <v>57</v>
      </c>
      <c r="F98" s="49">
        <v>354134.11</v>
      </c>
      <c r="G98" s="51" t="s">
        <v>481</v>
      </c>
    </row>
    <row r="99" spans="1:7" ht="31.5" x14ac:dyDescent="0.25">
      <c r="A99" s="48">
        <v>97</v>
      </c>
      <c r="B99" s="48" t="s">
        <v>23</v>
      </c>
      <c r="C99" s="48">
        <v>2021</v>
      </c>
      <c r="D99" s="48" t="s">
        <v>55</v>
      </c>
      <c r="E99" s="48" t="s">
        <v>58</v>
      </c>
      <c r="F99" s="49">
        <v>5772252.0800000001</v>
      </c>
      <c r="G99" s="51" t="s">
        <v>481</v>
      </c>
    </row>
    <row r="100" spans="1:7" ht="31.5" x14ac:dyDescent="0.25">
      <c r="A100" s="48">
        <v>98</v>
      </c>
      <c r="B100" s="48" t="s">
        <v>23</v>
      </c>
      <c r="C100" s="48">
        <v>2021</v>
      </c>
      <c r="D100" s="48" t="s">
        <v>55</v>
      </c>
      <c r="E100" s="48" t="s">
        <v>59</v>
      </c>
      <c r="F100" s="49">
        <v>3771508.2</v>
      </c>
      <c r="G100" s="51" t="s">
        <v>481</v>
      </c>
    </row>
    <row r="101" spans="1:7" ht="31.5" x14ac:dyDescent="0.25">
      <c r="A101" s="48">
        <v>99</v>
      </c>
      <c r="B101" s="48" t="s">
        <v>23</v>
      </c>
      <c r="C101" s="48">
        <v>2021</v>
      </c>
      <c r="D101" s="48" t="s">
        <v>55</v>
      </c>
      <c r="E101" s="48" t="s">
        <v>60</v>
      </c>
      <c r="F101" s="49">
        <v>4653729.32</v>
      </c>
      <c r="G101" s="51" t="s">
        <v>481</v>
      </c>
    </row>
    <row r="102" spans="1:7" ht="45" x14ac:dyDescent="0.25">
      <c r="A102" s="48">
        <v>100</v>
      </c>
      <c r="B102" s="48" t="s">
        <v>23</v>
      </c>
      <c r="C102" s="48">
        <v>2020</v>
      </c>
      <c r="D102" s="48" t="s">
        <v>55</v>
      </c>
      <c r="E102" s="48" t="s">
        <v>63</v>
      </c>
      <c r="F102" s="49">
        <v>172949.59</v>
      </c>
      <c r="G102" s="51" t="s">
        <v>482</v>
      </c>
    </row>
    <row r="103" spans="1:7" ht="45" x14ac:dyDescent="0.25">
      <c r="A103" s="48">
        <v>101</v>
      </c>
      <c r="B103" s="48" t="s">
        <v>23</v>
      </c>
      <c r="C103" s="48">
        <v>2022</v>
      </c>
      <c r="D103" s="48" t="s">
        <v>55</v>
      </c>
      <c r="E103" s="48" t="s">
        <v>63</v>
      </c>
      <c r="F103" s="49">
        <v>2427885.17</v>
      </c>
      <c r="G103" s="51" t="s">
        <v>482</v>
      </c>
    </row>
    <row r="104" spans="1:7" ht="15.75" x14ac:dyDescent="0.25">
      <c r="A104" s="48">
        <v>102</v>
      </c>
      <c r="B104" s="48" t="s">
        <v>435</v>
      </c>
      <c r="C104" s="48">
        <v>2021</v>
      </c>
      <c r="D104" s="48" t="s">
        <v>443</v>
      </c>
      <c r="E104" s="48" t="s">
        <v>483</v>
      </c>
      <c r="F104" s="49">
        <v>671603.19</v>
      </c>
      <c r="G104" s="51" t="s">
        <v>484</v>
      </c>
    </row>
    <row r="105" spans="1:7" ht="15.75" x14ac:dyDescent="0.25">
      <c r="A105" s="48">
        <v>103</v>
      </c>
      <c r="B105" s="48" t="s">
        <v>435</v>
      </c>
      <c r="C105" s="48">
        <v>2022</v>
      </c>
      <c r="D105" s="48" t="s">
        <v>443</v>
      </c>
      <c r="E105" s="48" t="s">
        <v>483</v>
      </c>
      <c r="F105" s="49">
        <v>13719509.880000001</v>
      </c>
      <c r="G105" s="51" t="s">
        <v>484</v>
      </c>
    </row>
    <row r="106" spans="1:7" ht="30" x14ac:dyDescent="0.25">
      <c r="A106" s="48">
        <v>104</v>
      </c>
      <c r="B106" s="48" t="s">
        <v>435</v>
      </c>
      <c r="C106" s="48">
        <v>2021</v>
      </c>
      <c r="D106" s="48" t="s">
        <v>486</v>
      </c>
      <c r="E106" s="48" t="s">
        <v>485</v>
      </c>
      <c r="F106" s="49">
        <v>10175963.310000001</v>
      </c>
      <c r="G106" s="51" t="s">
        <v>487</v>
      </c>
    </row>
    <row r="107" spans="1:7" ht="30" x14ac:dyDescent="0.25">
      <c r="A107" s="48">
        <v>105</v>
      </c>
      <c r="B107" s="48" t="s">
        <v>435</v>
      </c>
      <c r="C107" s="52">
        <v>2020</v>
      </c>
      <c r="D107" s="52" t="s">
        <v>138</v>
      </c>
      <c r="E107" s="52" t="s">
        <v>488</v>
      </c>
      <c r="F107" s="52">
        <v>3181108.91</v>
      </c>
      <c r="G107" s="52" t="s">
        <v>490</v>
      </c>
    </row>
    <row r="108" spans="1:7" ht="30" x14ac:dyDescent="0.25">
      <c r="A108" s="48">
        <v>106</v>
      </c>
      <c r="B108" s="48" t="s">
        <v>435</v>
      </c>
      <c r="C108" s="52">
        <v>2020</v>
      </c>
      <c r="D108" s="52" t="s">
        <v>138</v>
      </c>
      <c r="E108" s="52" t="s">
        <v>489</v>
      </c>
      <c r="F108" s="52">
        <v>3253507.79</v>
      </c>
      <c r="G108" s="52" t="s">
        <v>490</v>
      </c>
    </row>
    <row r="109" spans="1:7" ht="30" x14ac:dyDescent="0.25">
      <c r="A109" s="48">
        <v>107</v>
      </c>
      <c r="B109" s="48" t="s">
        <v>435</v>
      </c>
      <c r="C109" s="52">
        <v>2020</v>
      </c>
      <c r="D109" s="52" t="s">
        <v>138</v>
      </c>
      <c r="E109" s="52" t="s">
        <v>491</v>
      </c>
      <c r="F109" s="52">
        <v>1793272.16</v>
      </c>
      <c r="G109" s="52" t="s">
        <v>490</v>
      </c>
    </row>
    <row r="110" spans="1:7" ht="30" x14ac:dyDescent="0.25">
      <c r="A110" s="48">
        <v>108</v>
      </c>
      <c r="B110" s="48" t="s">
        <v>435</v>
      </c>
      <c r="C110" s="52">
        <v>2020</v>
      </c>
      <c r="D110" s="52" t="s">
        <v>138</v>
      </c>
      <c r="E110" s="52" t="s">
        <v>492</v>
      </c>
      <c r="F110" s="52">
        <v>8111245.0199999996</v>
      </c>
      <c r="G110" s="52" t="s">
        <v>490</v>
      </c>
    </row>
    <row r="111" spans="1:7" ht="30" x14ac:dyDescent="0.25">
      <c r="A111" s="48">
        <v>109</v>
      </c>
      <c r="B111" s="48" t="s">
        <v>435</v>
      </c>
      <c r="C111" s="52">
        <v>2020</v>
      </c>
      <c r="D111" s="52" t="s">
        <v>138</v>
      </c>
      <c r="E111" s="52" t="s">
        <v>493</v>
      </c>
      <c r="F111" s="52">
        <v>5386389.2300000004</v>
      </c>
      <c r="G111" s="52" t="s">
        <v>490</v>
      </c>
    </row>
    <row r="112" spans="1:7" ht="30" x14ac:dyDescent="0.25">
      <c r="A112" s="48">
        <v>110</v>
      </c>
      <c r="B112" s="48" t="s">
        <v>435</v>
      </c>
      <c r="C112" s="52">
        <v>2020</v>
      </c>
      <c r="D112" s="52" t="s">
        <v>138</v>
      </c>
      <c r="E112" s="52" t="s">
        <v>332</v>
      </c>
      <c r="F112" s="52">
        <v>9471768.0299999993</v>
      </c>
      <c r="G112" s="52" t="s">
        <v>490</v>
      </c>
    </row>
    <row r="113" spans="1:7" ht="30" x14ac:dyDescent="0.25">
      <c r="A113" s="48">
        <v>111</v>
      </c>
      <c r="B113" s="52" t="s">
        <v>23</v>
      </c>
      <c r="C113" s="52">
        <v>2020</v>
      </c>
      <c r="D113" s="52" t="s">
        <v>138</v>
      </c>
      <c r="E113" s="52" t="s">
        <v>168</v>
      </c>
      <c r="F113" s="52">
        <v>2107219.2000000002</v>
      </c>
      <c r="G113" s="52" t="s">
        <v>494</v>
      </c>
    </row>
    <row r="114" spans="1:7" ht="30" x14ac:dyDescent="0.25">
      <c r="A114" s="48">
        <v>112</v>
      </c>
      <c r="B114" s="52" t="s">
        <v>23</v>
      </c>
      <c r="C114" s="52">
        <v>2020</v>
      </c>
      <c r="D114" s="52" t="s">
        <v>138</v>
      </c>
      <c r="E114" s="52" t="s">
        <v>159</v>
      </c>
      <c r="F114" s="52">
        <v>2764305.51</v>
      </c>
      <c r="G114" s="52" t="s">
        <v>494</v>
      </c>
    </row>
    <row r="115" spans="1:7" ht="30" x14ac:dyDescent="0.25">
      <c r="A115" s="48">
        <v>113</v>
      </c>
      <c r="B115" s="52" t="s">
        <v>23</v>
      </c>
      <c r="C115" s="52">
        <v>2022</v>
      </c>
      <c r="D115" s="52" t="s">
        <v>138</v>
      </c>
      <c r="E115" s="52" t="s">
        <v>159</v>
      </c>
      <c r="F115" s="52">
        <v>941619.79</v>
      </c>
      <c r="G115" s="52" t="s">
        <v>494</v>
      </c>
    </row>
    <row r="116" spans="1:7" ht="30" x14ac:dyDescent="0.25">
      <c r="A116" s="48">
        <v>114</v>
      </c>
      <c r="B116" s="52" t="s">
        <v>23</v>
      </c>
      <c r="C116" s="52">
        <v>2020</v>
      </c>
      <c r="D116" s="52" t="s">
        <v>138</v>
      </c>
      <c r="E116" s="52" t="s">
        <v>153</v>
      </c>
      <c r="F116" s="52">
        <v>2589411.42</v>
      </c>
      <c r="G116" s="52" t="s">
        <v>494</v>
      </c>
    </row>
    <row r="117" spans="1:7" ht="30" x14ac:dyDescent="0.25">
      <c r="A117" s="48">
        <v>115</v>
      </c>
      <c r="B117" s="52" t="s">
        <v>23</v>
      </c>
      <c r="C117" s="52">
        <v>2022</v>
      </c>
      <c r="D117" s="52" t="s">
        <v>138</v>
      </c>
      <c r="E117" s="52" t="s">
        <v>153</v>
      </c>
      <c r="F117" s="52">
        <v>923686.51</v>
      </c>
      <c r="G117" s="52" t="s">
        <v>494</v>
      </c>
    </row>
    <row r="118" spans="1:7" ht="30" x14ac:dyDescent="0.25">
      <c r="A118" s="48">
        <v>116</v>
      </c>
      <c r="B118" s="52" t="s">
        <v>23</v>
      </c>
      <c r="C118" s="52">
        <v>2020</v>
      </c>
      <c r="D118" s="52" t="s">
        <v>138</v>
      </c>
      <c r="E118" s="52" t="s">
        <v>164</v>
      </c>
      <c r="F118" s="52">
        <v>2719699.1</v>
      </c>
      <c r="G118" s="52" t="s">
        <v>494</v>
      </c>
    </row>
    <row r="119" spans="1:7" ht="30" x14ac:dyDescent="0.25">
      <c r="A119" s="48">
        <v>117</v>
      </c>
      <c r="B119" s="52" t="s">
        <v>23</v>
      </c>
      <c r="C119" s="52">
        <v>2022</v>
      </c>
      <c r="D119" s="52" t="s">
        <v>138</v>
      </c>
      <c r="E119" s="52" t="s">
        <v>424</v>
      </c>
      <c r="F119" s="52">
        <v>1420168.01</v>
      </c>
      <c r="G119" s="52" t="s">
        <v>494</v>
      </c>
    </row>
    <row r="120" spans="1:7" ht="30" x14ac:dyDescent="0.25">
      <c r="A120" s="48">
        <v>118</v>
      </c>
      <c r="B120" s="52" t="s">
        <v>23</v>
      </c>
      <c r="C120" s="52">
        <v>2020</v>
      </c>
      <c r="D120" s="52" t="s">
        <v>447</v>
      </c>
      <c r="E120" s="52" t="s">
        <v>210</v>
      </c>
      <c r="F120" s="52">
        <v>554347.16</v>
      </c>
      <c r="G120" s="52" t="s">
        <v>495</v>
      </c>
    </row>
    <row r="121" spans="1:7" x14ac:dyDescent="0.25">
      <c r="A121" s="52">
        <v>119</v>
      </c>
      <c r="B121" s="52" t="s">
        <v>435</v>
      </c>
      <c r="C121" s="52">
        <v>2021</v>
      </c>
      <c r="D121" s="52" t="s">
        <v>436</v>
      </c>
      <c r="E121" s="52" t="s">
        <v>51</v>
      </c>
      <c r="F121" s="52">
        <v>7864960.0300000003</v>
      </c>
      <c r="G121" s="52"/>
    </row>
    <row r="122" spans="1:7" x14ac:dyDescent="0.25">
      <c r="A122" s="52"/>
      <c r="B122" s="52"/>
      <c r="C122" s="52"/>
      <c r="D122" s="52"/>
      <c r="E122" s="52"/>
      <c r="F122" s="52"/>
      <c r="G122" s="52"/>
    </row>
    <row r="123" spans="1:7" x14ac:dyDescent="0.25">
      <c r="A123" s="52"/>
      <c r="B123" s="52"/>
      <c r="C123" s="52"/>
      <c r="D123" s="52"/>
      <c r="E123" s="52"/>
      <c r="F123" s="52"/>
      <c r="G123" s="52"/>
    </row>
    <row r="124" spans="1:7" x14ac:dyDescent="0.25">
      <c r="A124" s="52"/>
      <c r="B124" s="52"/>
      <c r="C124" s="52"/>
      <c r="D124" s="52"/>
      <c r="E124" s="52"/>
      <c r="F124" s="52"/>
      <c r="G124" s="52"/>
    </row>
    <row r="125" spans="1:7" x14ac:dyDescent="0.25">
      <c r="A125" s="52"/>
      <c r="B125" s="52"/>
      <c r="C125" s="52"/>
      <c r="D125" s="52"/>
      <c r="E125" s="52"/>
      <c r="F125" s="52"/>
      <c r="G125" s="52"/>
    </row>
    <row r="126" spans="1:7" x14ac:dyDescent="0.25">
      <c r="A126" s="52"/>
      <c r="B126" s="52"/>
      <c r="C126" s="52"/>
      <c r="D126" s="52"/>
      <c r="E126" s="52"/>
      <c r="F126" s="52"/>
      <c r="G126" s="52"/>
    </row>
    <row r="127" spans="1:7" x14ac:dyDescent="0.25">
      <c r="A127" s="52"/>
      <c r="B127" s="52"/>
      <c r="C127" s="52"/>
      <c r="D127" s="52"/>
      <c r="E127" s="52"/>
      <c r="F127" s="52"/>
      <c r="G127" s="52"/>
    </row>
    <row r="128" spans="1:7" x14ac:dyDescent="0.25">
      <c r="A128" s="52"/>
      <c r="B128" s="52"/>
      <c r="C128" s="52"/>
      <c r="D128" s="52"/>
      <c r="E128" s="52"/>
      <c r="F128" s="52"/>
      <c r="G128" s="52"/>
    </row>
    <row r="129" spans="1:7" x14ac:dyDescent="0.25">
      <c r="A129" s="52"/>
      <c r="B129" s="52"/>
      <c r="C129" s="52"/>
      <c r="D129" s="52"/>
      <c r="E129" s="52"/>
      <c r="F129" s="52"/>
      <c r="G129" s="52"/>
    </row>
    <row r="130" spans="1:7" x14ac:dyDescent="0.25">
      <c r="A130" s="52"/>
      <c r="B130" s="52"/>
      <c r="C130" s="52"/>
      <c r="D130" s="52"/>
      <c r="E130" s="52"/>
      <c r="F130" s="52"/>
      <c r="G130" s="52"/>
    </row>
    <row r="131" spans="1:7" x14ac:dyDescent="0.25">
      <c r="A131" s="52"/>
      <c r="B131" s="52"/>
      <c r="C131" s="52"/>
      <c r="D131" s="52"/>
      <c r="E131" s="52"/>
      <c r="F131" s="52"/>
      <c r="G131" s="52"/>
    </row>
    <row r="132" spans="1:7" x14ac:dyDescent="0.25">
      <c r="A132" s="52"/>
      <c r="B132" s="52"/>
      <c r="C132" s="52"/>
      <c r="D132" s="52"/>
      <c r="E132" s="52"/>
      <c r="F132" s="52"/>
      <c r="G132" s="52"/>
    </row>
    <row r="133" spans="1:7" x14ac:dyDescent="0.25">
      <c r="A133" s="52"/>
      <c r="B133" s="52"/>
      <c r="C133" s="52"/>
      <c r="D133" s="52"/>
      <c r="E133" s="52"/>
      <c r="F133" s="52"/>
      <c r="G133" s="52"/>
    </row>
    <row r="134" spans="1:7" x14ac:dyDescent="0.25">
      <c r="A134" s="52"/>
      <c r="B134" s="52"/>
      <c r="C134" s="52"/>
      <c r="D134" s="52"/>
      <c r="E134" s="52"/>
      <c r="F134" s="52"/>
      <c r="G134" s="52"/>
    </row>
    <row r="135" spans="1:7" x14ac:dyDescent="0.25">
      <c r="A135" s="52"/>
      <c r="B135" s="52"/>
      <c r="C135" s="52"/>
      <c r="D135" s="52"/>
      <c r="E135" s="52"/>
      <c r="F135" s="52"/>
      <c r="G135" s="52"/>
    </row>
  </sheetData>
  <autoFilter ref="A2:G121"/>
  <customSheetViews>
    <customSheetView guid="{95B45164-2B22-4B3E-9BF2-B5657F4E1DD7}" scale="80" filter="1" showAutoFilter="1">
      <selection activeCell="D118" sqref="D118"/>
      <pageMargins left="0.7" right="0.7" top="0.75" bottom="0.75" header="0.3" footer="0.3"/>
      <pageSetup paperSize="9" orientation="portrait" r:id="rId1"/>
      <autoFilter ref="A2:G112">
        <filterColumn colId="2">
          <filters>
            <filter val="2022"/>
          </filters>
        </filterColumn>
        <filterColumn colId="3">
          <filters>
            <filter val="Сургутский район"/>
          </filters>
        </filterColumn>
        <sortState ref="A3:G34">
          <sortCondition ref="D2"/>
        </sortState>
      </autoFilter>
    </customSheetView>
    <customSheetView guid="{A299C84D-C097-439E-954D-685D90CA46C9}" scale="80" filter="1" showAutoFilter="1">
      <selection activeCell="C10" sqref="C10"/>
      <pageMargins left="0.7" right="0.7" top="0.75" bottom="0.75" header="0.3" footer="0.3"/>
      <pageSetup paperSize="9" orientation="portrait" r:id="rId2"/>
      <autoFilter ref="A2:G120">
        <filterColumn colId="1">
          <filters>
            <filter val="+"/>
          </filters>
        </filterColumn>
        <filterColumn colId="2">
          <filters>
            <filter val="2021"/>
          </filters>
        </filterColumn>
      </autoFilter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Красикова, Анастасия Александровна</cp:lastModifiedBy>
  <dcterms:created xsi:type="dcterms:W3CDTF">2006-09-16T00:00:00Z</dcterms:created>
  <dcterms:modified xsi:type="dcterms:W3CDTF">2020-09-22T12:35:35Z</dcterms:modified>
</cp:coreProperties>
</file>