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внес.изм. 3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<sst xmlns="http://schemas.openxmlformats.org/spreadsheetml/2006/main" count="86" uniqueCount="57">
  <si>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№ п/п</t>
  </si>
  <si>
    <t>Вид работ</t>
  </si>
  <si>
    <t>Итого:</t>
  </si>
  <si>
    <t>Наименование объекта</t>
  </si>
  <si>
    <t>Стоимость тыс. руб, всего</t>
  </si>
  <si>
    <t>ПЛАН</t>
  </si>
  <si>
    <t>2013 год</t>
  </si>
  <si>
    <t>2014 год</t>
  </si>
  <si>
    <t>Всего:</t>
  </si>
  <si>
    <t>2015 год</t>
  </si>
  <si>
    <t>ул. Югорская</t>
  </si>
  <si>
    <t>Протяженность, м</t>
  </si>
  <si>
    <t>устройство выравнивающих слоев из щебня, асфальтировние проезжей части</t>
  </si>
  <si>
    <t>мкр. Газовиков</t>
  </si>
  <si>
    <t>Стрительство</t>
  </si>
  <si>
    <t>Работы согласно проектной документации</t>
  </si>
  <si>
    <t>ул. Геологов</t>
  </si>
  <si>
    <t>ул. Сибирская</t>
  </si>
  <si>
    <t>ул. Одесская</t>
  </si>
  <si>
    <t>Реконструкция</t>
  </si>
  <si>
    <t>ул. Центральная</t>
  </si>
  <si>
    <t>пер. Российский</t>
  </si>
  <si>
    <t>ул. Мостостроителей</t>
  </si>
  <si>
    <t>пер. Энергетиков</t>
  </si>
  <si>
    <t>Строительство дорог мкр. ЭКБ</t>
  </si>
  <si>
    <t>Мероприятий по реализации долгосрочной целевой программы</t>
  </si>
  <si>
    <t>Ремонт</t>
  </si>
  <si>
    <t>Бюджет ХМАО- Югры</t>
  </si>
  <si>
    <t>Местный бюджет</t>
  </si>
  <si>
    <t>Обслуживание дорог</t>
  </si>
  <si>
    <t>Проектная документация, инженерные изыскания, экспертиза</t>
  </si>
  <si>
    <t>Проектная документация "Реконструкция дорог общего пользования местного значения по ул. Центральная, п.г.т. Приобье, Ханты-Мансийского автономного округа-Югры"</t>
  </si>
  <si>
    <t>Текущий ремонт, содержание, обустройство, обеспечение безопасности</t>
  </si>
  <si>
    <t>Установка знаков на дорогах общего пользования местного знаения п.г.т. Приобье</t>
  </si>
  <si>
    <t>Дороги поселения</t>
  </si>
  <si>
    <t>Проектные и изыскательские работы</t>
  </si>
  <si>
    <t>Вновь строящиеся дороги</t>
  </si>
  <si>
    <t>Итого по программе:</t>
  </si>
  <si>
    <t>Источник финанси-рования не определен</t>
  </si>
  <si>
    <t>Приложение</t>
  </si>
  <si>
    <t>Автодороги общего пользования местного значения</t>
  </si>
  <si>
    <t>нанесение осевой разметки</t>
  </si>
  <si>
    <t>Текущий ремонт автодорог общего пользования местного значения в п.г.т. Приобье (ямочный ремонт)</t>
  </si>
  <si>
    <t>Текущий ремонт автодорог общего пользования местного значения в п.г.т. Приобье по ул. Центральная</t>
  </si>
  <si>
    <t>Ремонт павильона остановки м/н "Вика"</t>
  </si>
  <si>
    <t>дороги поселения</t>
  </si>
  <si>
    <t>остановка м/н "Вика"</t>
  </si>
  <si>
    <t>устройство выравнивающих слоев из щебня, асфальтировние проезжей части, отсыпка щебнем обочин</t>
  </si>
  <si>
    <t>Текущий ремонт и содержание</t>
  </si>
  <si>
    <t>ул. Черемушки</t>
  </si>
  <si>
    <t>Устройство подстилающих и выравнивающих слоев из песка и щебня на проезжей чпсти и обочинах.</t>
  </si>
  <si>
    <t>устройство выравнивающих слоев из щебня, асфальтировние проезжей части, отсыпка песком и щебнем обочин</t>
  </si>
  <si>
    <t>пер. Уральский</t>
  </si>
  <si>
    <t>Оказание услуг по бслуживанию автомобильных дорог  общего пользования местного значениия, внутриквартальных автомобильных дорог, тротуаров                     в городском поселении Приобье</t>
  </si>
  <si>
    <t>Текущий ремонт дорог общего пользования; ремонт и установка недостающих и новых дорожных знаков и элементов обустройства, на дорогах общнго пользования; установка знаков по предписаниям ГИБДД на дорогах общего пользования п.г.т. Приобье</t>
  </si>
  <si>
    <t>"Совершенствование и развитие сети дорог общего пользования местного значения в городском поселении Приобье</t>
  </si>
  <si>
    <t>на 2013 - 2015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</si>
</sst>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61">
      <selection activeCell="D9" sqref="D9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3" width="11.375" style="6" customWidth="1"/>
    <col min="4" max="4" width="54.875" style="1" customWidth="1"/>
    <col min="5" max="5" width="13.625" style="1" customWidth="1"/>
    <col min="6" max="7" width="12.875" style="1" customWidth="1"/>
    <col min="8" max="8" width="10.375" style="1" customWidth="1"/>
    <col min="9" max="16384" width="9.125" style="1" customWidth="1"/>
  </cols>
  <sheetData>
    <row r="1" ht="15.75">
      <c r="G1" s="10" t="s">
        <v>39</v>
      </c>
    </row>
    <row r="2" ht="15.75">
      <c r="D2" s="6" t="s">
        <v>5</v>
      </c>
    </row>
    <row r="3" ht="15.75">
      <c r="D3" s="6" t="s">
        <v>25</v>
      </c>
    </row>
    <row r="4" ht="15.75">
      <c r="D4" s="6" t="s">
        <v>55</v>
      </c>
    </row>
    <row r="5" ht="16.5" customHeight="1">
      <c r="D5" s="6" t="s">
        <v>56</v>
      </c>
    </row>
    <row r="6" spans="1:7" ht="47.25">
      <c r="A6" s="3" t="s">
        <v>0</v>
      </c>
      <c r="B6" s="3" t="s">
        <v>3</v>
      </c>
      <c r="C6" s="3" t="s">
        <v>11</v>
      </c>
      <c r="D6" s="3" t="s">
        <v>1</v>
      </c>
      <c r="E6" s="3" t="s">
        <v>4</v>
      </c>
      <c r="F6" s="4" t="s">
        <v>28</v>
      </c>
      <c r="G6" s="4" t="s">
        <v>27</v>
      </c>
    </row>
    <row r="7" spans="1:7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16">
        <v>6</v>
      </c>
      <c r="G7" s="16">
        <v>7</v>
      </c>
    </row>
    <row r="8" spans="1:7" ht="15.75">
      <c r="A8" s="5"/>
      <c r="B8" s="7"/>
      <c r="C8" s="5"/>
      <c r="D8" s="3" t="s">
        <v>6</v>
      </c>
      <c r="E8" s="2"/>
      <c r="F8" s="2"/>
      <c r="G8" s="2"/>
    </row>
    <row r="9" spans="1:7" ht="15.75">
      <c r="A9" s="5"/>
      <c r="B9" s="7"/>
      <c r="C9" s="5"/>
      <c r="D9" s="3" t="s">
        <v>26</v>
      </c>
      <c r="E9" s="2"/>
      <c r="F9" s="2"/>
      <c r="G9" s="2"/>
    </row>
    <row r="10" spans="1:7" ht="47.25">
      <c r="A10" s="5">
        <v>1</v>
      </c>
      <c r="B10" s="7" t="s">
        <v>10</v>
      </c>
      <c r="C10" s="5">
        <v>395</v>
      </c>
      <c r="D10" s="12" t="s">
        <v>47</v>
      </c>
      <c r="E10" s="2">
        <v>3594.806</v>
      </c>
      <c r="F10" s="2">
        <v>179.741</v>
      </c>
      <c r="G10" s="2">
        <f>E10-F10</f>
        <v>3415.065</v>
      </c>
    </row>
    <row r="11" spans="1:7" ht="47.25">
      <c r="A11" s="5">
        <v>2</v>
      </c>
      <c r="B11" s="7" t="s">
        <v>13</v>
      </c>
      <c r="C11" s="5">
        <v>380</v>
      </c>
      <c r="D11" s="12" t="s">
        <v>47</v>
      </c>
      <c r="E11" s="2">
        <v>1598.362</v>
      </c>
      <c r="F11" s="2">
        <v>79.918</v>
      </c>
      <c r="G11" s="2">
        <f>E11-F11</f>
        <v>1518.444</v>
      </c>
    </row>
    <row r="12" spans="1:7" ht="47.25">
      <c r="A12" s="5">
        <v>3</v>
      </c>
      <c r="B12" s="7" t="s">
        <v>40</v>
      </c>
      <c r="C12" s="5">
        <v>380</v>
      </c>
      <c r="D12" s="12" t="s">
        <v>41</v>
      </c>
      <c r="E12" s="2">
        <v>138.655</v>
      </c>
      <c r="F12" s="2">
        <v>113.864</v>
      </c>
      <c r="G12" s="2">
        <f>E12-F12</f>
        <v>24.790999999999997</v>
      </c>
    </row>
    <row r="13" spans="1:7" ht="15.75">
      <c r="A13" s="5"/>
      <c r="B13" s="7"/>
      <c r="C13" s="5"/>
      <c r="D13" s="18" t="s">
        <v>2</v>
      </c>
      <c r="E13" s="13">
        <f>SUM(E10:E12)</f>
        <v>5331.822999999999</v>
      </c>
      <c r="F13" s="13">
        <f>SUM(F10:F12)</f>
        <v>373.523</v>
      </c>
      <c r="G13" s="13">
        <f>SUM(G10:G12)</f>
        <v>4958.3</v>
      </c>
    </row>
    <row r="14" spans="1:7" ht="31.5">
      <c r="A14" s="5"/>
      <c r="B14" s="7"/>
      <c r="C14" s="5"/>
      <c r="D14" s="4" t="s">
        <v>32</v>
      </c>
      <c r="E14" s="13"/>
      <c r="F14" s="14"/>
      <c r="G14" s="14"/>
    </row>
    <row r="15" spans="1:7" ht="15.75">
      <c r="A15" s="5">
        <v>1</v>
      </c>
      <c r="B15" s="7" t="s">
        <v>45</v>
      </c>
      <c r="C15" s="5"/>
      <c r="D15" s="7" t="s">
        <v>29</v>
      </c>
      <c r="E15" s="2">
        <f>F15</f>
        <v>2567</v>
      </c>
      <c r="F15" s="2">
        <v>2567</v>
      </c>
      <c r="G15" s="14"/>
    </row>
    <row r="16" spans="1:7" ht="31.5">
      <c r="A16" s="5">
        <v>2</v>
      </c>
      <c r="B16" s="7" t="s">
        <v>45</v>
      </c>
      <c r="C16" s="5"/>
      <c r="D16" s="7" t="s">
        <v>33</v>
      </c>
      <c r="E16" s="2">
        <v>214.951</v>
      </c>
      <c r="F16" s="2">
        <v>214.951</v>
      </c>
      <c r="G16" s="14"/>
    </row>
    <row r="17" spans="1:7" ht="31.5">
      <c r="A17" s="5">
        <v>3</v>
      </c>
      <c r="B17" s="7" t="s">
        <v>46</v>
      </c>
      <c r="C17" s="5"/>
      <c r="D17" s="7" t="s">
        <v>44</v>
      </c>
      <c r="E17" s="2">
        <v>25</v>
      </c>
      <c r="F17" s="2">
        <v>25</v>
      </c>
      <c r="G17" s="14"/>
    </row>
    <row r="18" spans="1:7" ht="47.25">
      <c r="A18" s="5"/>
      <c r="B18" s="7" t="s">
        <v>45</v>
      </c>
      <c r="C18" s="5"/>
      <c r="D18" s="7" t="s">
        <v>42</v>
      </c>
      <c r="E18" s="2">
        <v>81</v>
      </c>
      <c r="F18" s="2">
        <f>E18</f>
        <v>81</v>
      </c>
      <c r="G18" s="14"/>
    </row>
    <row r="19" spans="1:7" ht="47.25">
      <c r="A19" s="5"/>
      <c r="B19" s="7" t="s">
        <v>20</v>
      </c>
      <c r="C19" s="5"/>
      <c r="D19" s="7" t="s">
        <v>43</v>
      </c>
      <c r="E19" s="2">
        <v>359.498</v>
      </c>
      <c r="F19" s="2">
        <f>E19</f>
        <v>359.498</v>
      </c>
      <c r="G19" s="14"/>
    </row>
    <row r="20" spans="1:7" ht="15.75">
      <c r="A20" s="5"/>
      <c r="B20" s="7"/>
      <c r="C20" s="5"/>
      <c r="D20" s="15" t="s">
        <v>2</v>
      </c>
      <c r="E20" s="13">
        <f>SUM(E15:E19)</f>
        <v>3247.449</v>
      </c>
      <c r="F20" s="13">
        <f>SUM(F15:F19)</f>
        <v>3247.449</v>
      </c>
      <c r="G20" s="14"/>
    </row>
    <row r="21" spans="1:7" ht="31.5">
      <c r="A21" s="5"/>
      <c r="B21" s="7"/>
      <c r="C21" s="5"/>
      <c r="D21" s="4" t="s">
        <v>30</v>
      </c>
      <c r="E21" s="13"/>
      <c r="F21" s="14"/>
      <c r="G21" s="14"/>
    </row>
    <row r="22" spans="1:7" ht="63">
      <c r="A22" s="5">
        <v>1</v>
      </c>
      <c r="B22" s="7" t="s">
        <v>20</v>
      </c>
      <c r="C22" s="5"/>
      <c r="D22" s="7" t="s">
        <v>31</v>
      </c>
      <c r="E22" s="2">
        <v>580.34</v>
      </c>
      <c r="F22" s="2">
        <f>E22</f>
        <v>580.34</v>
      </c>
      <c r="G22" s="14"/>
    </row>
    <row r="23" spans="1:7" ht="15.75">
      <c r="A23" s="5"/>
      <c r="B23" s="7"/>
      <c r="C23" s="5"/>
      <c r="D23" s="15" t="s">
        <v>2</v>
      </c>
      <c r="E23" s="13">
        <f>E22</f>
        <v>580.34</v>
      </c>
      <c r="F23" s="13">
        <f>F22</f>
        <v>580.34</v>
      </c>
      <c r="G23" s="14"/>
    </row>
    <row r="24" spans="1:7" ht="15.75">
      <c r="A24" s="5"/>
      <c r="B24" s="7"/>
      <c r="C24" s="5"/>
      <c r="D24" s="15" t="s">
        <v>8</v>
      </c>
      <c r="E24" s="13">
        <f>E23+E20+E13</f>
        <v>9159.612</v>
      </c>
      <c r="F24" s="13">
        <f>F23+F20+F13</f>
        <v>4201.312</v>
      </c>
      <c r="G24" s="13">
        <f>G23+G20+G13</f>
        <v>4958.3</v>
      </c>
    </row>
    <row r="25" spans="1:7" ht="15.75">
      <c r="A25" s="8"/>
      <c r="B25" s="8"/>
      <c r="C25" s="17"/>
      <c r="D25" s="3" t="s">
        <v>7</v>
      </c>
      <c r="E25" s="8"/>
      <c r="F25" s="8"/>
      <c r="G25" s="8"/>
    </row>
    <row r="26" spans="1:7" ht="15.75">
      <c r="A26" s="8"/>
      <c r="B26" s="8"/>
      <c r="C26" s="17"/>
      <c r="D26" s="3" t="s">
        <v>26</v>
      </c>
      <c r="E26" s="24"/>
      <c r="F26" s="24"/>
      <c r="G26" s="24"/>
    </row>
    <row r="27" spans="1:7" ht="31.5">
      <c r="A27" s="5">
        <v>1</v>
      </c>
      <c r="B27" s="9" t="s">
        <v>49</v>
      </c>
      <c r="C27" s="19">
        <v>540</v>
      </c>
      <c r="D27" s="12" t="s">
        <v>50</v>
      </c>
      <c r="E27" s="25">
        <v>1032.682</v>
      </c>
      <c r="F27" s="25">
        <f>E27-G27</f>
        <v>51.6341000000001</v>
      </c>
      <c r="G27" s="25">
        <f>E27*0.95</f>
        <v>981.0478999999999</v>
      </c>
    </row>
    <row r="28" spans="1:7" ht="47.25">
      <c r="A28" s="5">
        <v>2</v>
      </c>
      <c r="B28" s="9" t="s">
        <v>52</v>
      </c>
      <c r="C28" s="19">
        <v>100</v>
      </c>
      <c r="D28" s="12" t="s">
        <v>51</v>
      </c>
      <c r="E28" s="25">
        <v>1032.581</v>
      </c>
      <c r="F28" s="25">
        <f>E28-G28</f>
        <v>51.62905000000001</v>
      </c>
      <c r="G28" s="25">
        <f>E28*0.95</f>
        <v>980.9519499999999</v>
      </c>
    </row>
    <row r="29" spans="1:7" ht="31.5" hidden="1">
      <c r="A29" s="5">
        <v>1</v>
      </c>
      <c r="B29" s="9" t="s">
        <v>17</v>
      </c>
      <c r="C29" s="19">
        <v>530</v>
      </c>
      <c r="D29" s="12" t="s">
        <v>12</v>
      </c>
      <c r="E29" s="25"/>
      <c r="F29" s="25"/>
      <c r="G29" s="25"/>
    </row>
    <row r="30" spans="1:7" ht="31.5" hidden="1">
      <c r="A30" s="5">
        <v>2</v>
      </c>
      <c r="B30" s="9" t="s">
        <v>16</v>
      </c>
      <c r="C30" s="19">
        <v>530</v>
      </c>
      <c r="D30" s="12" t="s">
        <v>12</v>
      </c>
      <c r="E30" s="25"/>
      <c r="F30" s="25"/>
      <c r="G30" s="25"/>
    </row>
    <row r="31" spans="1:7" ht="31.5" hidden="1">
      <c r="A31" s="5">
        <v>1</v>
      </c>
      <c r="B31" s="9" t="s">
        <v>18</v>
      </c>
      <c r="C31" s="19">
        <v>425</v>
      </c>
      <c r="D31" s="12" t="s">
        <v>12</v>
      </c>
      <c r="E31" s="2"/>
      <c r="F31" s="2"/>
      <c r="G31" s="2"/>
    </row>
    <row r="32" spans="1:7" ht="15.75">
      <c r="A32" s="5"/>
      <c r="B32" s="7"/>
      <c r="C32" s="5"/>
      <c r="D32" s="18" t="s">
        <v>2</v>
      </c>
      <c r="E32" s="13">
        <f>SUM(E27:E28)</f>
        <v>2065.263</v>
      </c>
      <c r="F32" s="13">
        <f>SUM(F27:F28)</f>
        <v>103.26315000000011</v>
      </c>
      <c r="G32" s="13">
        <f>SUM(G27:G28)</f>
        <v>1961.9998499999997</v>
      </c>
    </row>
    <row r="33" spans="1:7" ht="15.75" hidden="1">
      <c r="A33" s="5"/>
      <c r="B33" s="7"/>
      <c r="C33" s="5"/>
      <c r="D33" s="4" t="s">
        <v>19</v>
      </c>
      <c r="E33" s="13"/>
      <c r="F33" s="2"/>
      <c r="G33" s="2"/>
    </row>
    <row r="34" spans="1:7" ht="63" hidden="1">
      <c r="A34" s="5">
        <v>1</v>
      </c>
      <c r="B34" s="7" t="s">
        <v>20</v>
      </c>
      <c r="C34" s="5">
        <v>3006</v>
      </c>
      <c r="D34" s="11" t="s">
        <v>15</v>
      </c>
      <c r="E34" s="2" t="s">
        <v>38</v>
      </c>
      <c r="F34" s="2"/>
      <c r="G34" s="2"/>
    </row>
    <row r="35" spans="1:7" ht="15.75" hidden="1">
      <c r="A35" s="5"/>
      <c r="B35" s="7"/>
      <c r="C35" s="5"/>
      <c r="D35" s="18" t="s">
        <v>2</v>
      </c>
      <c r="E35" s="13"/>
      <c r="F35" s="2"/>
      <c r="G35" s="2"/>
    </row>
    <row r="36" spans="1:7" ht="15.75">
      <c r="A36" s="5"/>
      <c r="B36" s="20"/>
      <c r="C36" s="5"/>
      <c r="D36" s="3" t="s">
        <v>48</v>
      </c>
      <c r="E36" s="5"/>
      <c r="F36" s="16"/>
      <c r="G36" s="4"/>
    </row>
    <row r="37" spans="1:7" ht="63">
      <c r="A37" s="5">
        <v>1</v>
      </c>
      <c r="B37" s="20" t="s">
        <v>34</v>
      </c>
      <c r="C37" s="5"/>
      <c r="D37" s="7" t="s">
        <v>53</v>
      </c>
      <c r="E37" s="21">
        <v>2831.252</v>
      </c>
      <c r="F37" s="21">
        <f>E37</f>
        <v>2831.252</v>
      </c>
      <c r="G37" s="26"/>
    </row>
    <row r="38" spans="1:7" ht="84" customHeight="1">
      <c r="A38" s="5">
        <v>2</v>
      </c>
      <c r="B38" s="20" t="s">
        <v>34</v>
      </c>
      <c r="C38" s="5"/>
      <c r="D38" s="7" t="s">
        <v>54</v>
      </c>
      <c r="E38" s="21">
        <f>F38</f>
        <v>543.4848499999998</v>
      </c>
      <c r="F38" s="21">
        <f>3478-F32-F37</f>
        <v>543.4848499999998</v>
      </c>
      <c r="G38" s="16"/>
    </row>
    <row r="39" spans="1:8" ht="15.75">
      <c r="A39" s="5"/>
      <c r="B39" s="20"/>
      <c r="C39" s="5"/>
      <c r="D39" s="18" t="str">
        <f>D35</f>
        <v>Итого:</v>
      </c>
      <c r="E39" s="13">
        <f>SUM(E37:E38)</f>
        <v>3374.73685</v>
      </c>
      <c r="F39" s="13">
        <f>SUM(F37:F38)</f>
        <v>3374.73685</v>
      </c>
      <c r="G39" s="16"/>
      <c r="H39" s="27"/>
    </row>
    <row r="40" spans="1:7" ht="15.75" hidden="1">
      <c r="A40" s="5"/>
      <c r="B40" s="7"/>
      <c r="C40" s="5"/>
      <c r="D40" s="13" t="s">
        <v>35</v>
      </c>
      <c r="E40" s="13"/>
      <c r="F40" s="2"/>
      <c r="G40" s="2"/>
    </row>
    <row r="41" spans="1:7" ht="31.5" hidden="1">
      <c r="A41" s="5">
        <v>1</v>
      </c>
      <c r="B41" s="7" t="s">
        <v>36</v>
      </c>
      <c r="C41" s="5"/>
      <c r="D41" s="22" t="str">
        <f>D40</f>
        <v>Проектные и изыскательские работы</v>
      </c>
      <c r="E41" s="2"/>
      <c r="F41" s="2"/>
      <c r="G41" s="2"/>
    </row>
    <row r="42" spans="1:7" ht="15.75" hidden="1">
      <c r="A42" s="5"/>
      <c r="B42" s="7"/>
      <c r="C42" s="5"/>
      <c r="D42" s="18" t="str">
        <f>D39</f>
        <v>Итого:</v>
      </c>
      <c r="E42" s="13"/>
      <c r="F42" s="13"/>
      <c r="G42" s="2"/>
    </row>
    <row r="43" spans="1:7" ht="15.75">
      <c r="A43" s="5"/>
      <c r="B43" s="7"/>
      <c r="C43" s="5"/>
      <c r="D43" s="15" t="s">
        <v>8</v>
      </c>
      <c r="E43" s="13">
        <f>E32+E39</f>
        <v>5439.99985</v>
      </c>
      <c r="F43" s="13">
        <f>F32+F39</f>
        <v>3478</v>
      </c>
      <c r="G43" s="13">
        <f>G32+G35+G39+G42</f>
        <v>1961.9998499999997</v>
      </c>
    </row>
    <row r="44" spans="1:7" ht="15.75">
      <c r="A44" s="5"/>
      <c r="B44" s="7"/>
      <c r="C44" s="5"/>
      <c r="D44" s="23" t="s">
        <v>9</v>
      </c>
      <c r="E44" s="13"/>
      <c r="F44" s="13"/>
      <c r="G44" s="2"/>
    </row>
    <row r="45" spans="1:7" ht="15.75">
      <c r="A45" s="5"/>
      <c r="B45" s="7"/>
      <c r="C45" s="5"/>
      <c r="D45" s="3" t="s">
        <v>26</v>
      </c>
      <c r="E45" s="13"/>
      <c r="F45" s="13"/>
      <c r="G45" s="2"/>
    </row>
    <row r="46" spans="1:7" ht="47.25">
      <c r="A46" s="5">
        <v>1</v>
      </c>
      <c r="B46" s="7" t="s">
        <v>52</v>
      </c>
      <c r="C46" s="5">
        <v>250</v>
      </c>
      <c r="D46" s="12" t="s">
        <v>51</v>
      </c>
      <c r="E46" s="2">
        <f>F46+G46</f>
        <v>2173.894736842105</v>
      </c>
      <c r="F46" s="2">
        <f>G46*5/95</f>
        <v>108.69473684210526</v>
      </c>
      <c r="G46" s="2">
        <v>2065.2</v>
      </c>
    </row>
    <row r="47" spans="1:7" ht="31.5" hidden="1">
      <c r="A47" s="5">
        <v>2</v>
      </c>
      <c r="B47" s="9" t="s">
        <v>21</v>
      </c>
      <c r="C47" s="19">
        <v>320</v>
      </c>
      <c r="D47" s="12" t="s">
        <v>12</v>
      </c>
      <c r="E47" s="2"/>
      <c r="F47" s="2"/>
      <c r="G47" s="2"/>
    </row>
    <row r="48" spans="1:7" ht="31.5" hidden="1">
      <c r="A48" s="5">
        <v>3</v>
      </c>
      <c r="B48" s="7" t="s">
        <v>22</v>
      </c>
      <c r="C48" s="5">
        <v>520</v>
      </c>
      <c r="D48" s="12" t="s">
        <v>12</v>
      </c>
      <c r="E48" s="2"/>
      <c r="F48" s="2"/>
      <c r="G48" s="2"/>
    </row>
    <row r="49" spans="1:7" ht="31.5" hidden="1">
      <c r="A49" s="5">
        <v>3</v>
      </c>
      <c r="B49" s="7" t="s">
        <v>23</v>
      </c>
      <c r="C49" s="5">
        <v>250</v>
      </c>
      <c r="D49" s="12" t="s">
        <v>12</v>
      </c>
      <c r="E49" s="2"/>
      <c r="F49" s="2"/>
      <c r="G49" s="2"/>
    </row>
    <row r="50" spans="1:7" ht="15.75">
      <c r="A50" s="5"/>
      <c r="B50" s="7"/>
      <c r="C50" s="5"/>
      <c r="D50" s="18" t="s">
        <v>2</v>
      </c>
      <c r="E50" s="13">
        <f>SUM(E46:E49)</f>
        <v>2173.894736842105</v>
      </c>
      <c r="F50" s="13">
        <f>SUM(F46:F49)</f>
        <v>108.69473684210526</v>
      </c>
      <c r="G50" s="13">
        <f>SUM(G46:G49)</f>
        <v>2065.2</v>
      </c>
    </row>
    <row r="51" spans="1:7" ht="15.75" hidden="1">
      <c r="A51" s="5"/>
      <c r="B51" s="7"/>
      <c r="C51" s="5"/>
      <c r="D51" s="4" t="s">
        <v>14</v>
      </c>
      <c r="E51" s="13"/>
      <c r="F51" s="2"/>
      <c r="G51" s="2"/>
    </row>
    <row r="52" spans="1:7" ht="31.5" hidden="1">
      <c r="A52" s="5">
        <v>1</v>
      </c>
      <c r="B52" s="7" t="s">
        <v>24</v>
      </c>
      <c r="C52" s="5">
        <v>1600</v>
      </c>
      <c r="D52" s="11" t="s">
        <v>15</v>
      </c>
      <c r="E52" s="13">
        <v>15000</v>
      </c>
      <c r="F52" s="2"/>
      <c r="G52" s="2">
        <f>E52</f>
        <v>15000</v>
      </c>
    </row>
    <row r="53" spans="1:7" ht="15.75" hidden="1">
      <c r="A53" s="5"/>
      <c r="B53" s="7"/>
      <c r="C53" s="5"/>
      <c r="D53" s="18" t="s">
        <v>2</v>
      </c>
      <c r="E53" s="13"/>
      <c r="F53" s="2"/>
      <c r="G53" s="13"/>
    </row>
    <row r="54" spans="1:7" ht="15.75">
      <c r="A54" s="5"/>
      <c r="B54" s="5"/>
      <c r="C54" s="5"/>
      <c r="D54" s="3" t="s">
        <v>48</v>
      </c>
      <c r="E54" s="5"/>
      <c r="F54" s="16"/>
      <c r="G54" s="4"/>
    </row>
    <row r="55" spans="1:7" ht="63.75" customHeight="1">
      <c r="A55" s="5">
        <v>1</v>
      </c>
      <c r="B55" s="5" t="s">
        <v>34</v>
      </c>
      <c r="C55" s="5"/>
      <c r="D55" s="7" t="str">
        <f>D37</f>
        <v>Оказание услуг по бслуживанию автомобильных дорог  общего пользования местного значениия, внутриквартальных автомобильных дорог, тротуаров                     в городском поселении Приобье</v>
      </c>
      <c r="E55" s="21">
        <f>F55</f>
        <v>2831.252</v>
      </c>
      <c r="F55" s="21">
        <f>F37</f>
        <v>2831.252</v>
      </c>
      <c r="G55" s="26"/>
    </row>
    <row r="56" spans="1:7" ht="94.5">
      <c r="A56" s="5">
        <v>2</v>
      </c>
      <c r="B56" s="20" t="s">
        <v>34</v>
      </c>
      <c r="C56" s="5"/>
      <c r="D56" s="7" t="str">
        <f>D38</f>
        <v>Текущий ремонт дорог общего пользования; ремонт и установка недостающих и новых дорожных знаков и элементов обустройства, на дорогах общнго пользования; установка знаков по предписаниям ГИБДД на дорогах общего пользования п.г.т. Приобье</v>
      </c>
      <c r="E56" s="21">
        <f>F56</f>
        <v>538.0532631578949</v>
      </c>
      <c r="F56" s="21">
        <f>3478-F50-F55</f>
        <v>538.0532631578949</v>
      </c>
      <c r="G56" s="16"/>
    </row>
    <row r="57" spans="1:7" ht="15.75">
      <c r="A57" s="5"/>
      <c r="B57" s="5"/>
      <c r="C57" s="5"/>
      <c r="D57" s="18" t="str">
        <f>D53</f>
        <v>Итого:</v>
      </c>
      <c r="E57" s="13">
        <f>SUM(E55:E56)</f>
        <v>3369.305263157895</v>
      </c>
      <c r="F57" s="13">
        <f>SUM(F55:F56)</f>
        <v>3369.305263157895</v>
      </c>
      <c r="G57" s="16"/>
    </row>
    <row r="58" spans="1:7" ht="15.75" hidden="1">
      <c r="A58" s="5"/>
      <c r="B58" s="7"/>
      <c r="C58" s="5"/>
      <c r="D58" s="13" t="s">
        <v>35</v>
      </c>
      <c r="E58" s="13"/>
      <c r="F58" s="2"/>
      <c r="G58" s="2"/>
    </row>
    <row r="59" spans="1:7" ht="31.5" hidden="1">
      <c r="A59" s="5">
        <v>1</v>
      </c>
      <c r="B59" s="7" t="s">
        <v>36</v>
      </c>
      <c r="C59" s="5"/>
      <c r="D59" s="22" t="str">
        <f>D58</f>
        <v>Проектные и изыскательские работы</v>
      </c>
      <c r="E59" s="2"/>
      <c r="F59" s="2"/>
      <c r="G59" s="2"/>
    </row>
    <row r="60" spans="1:7" ht="15.75" hidden="1">
      <c r="A60" s="5"/>
      <c r="B60" s="7"/>
      <c r="C60" s="5"/>
      <c r="D60" s="18" t="str">
        <f>D57</f>
        <v>Итого:</v>
      </c>
      <c r="E60" s="13"/>
      <c r="F60" s="13"/>
      <c r="G60" s="2"/>
    </row>
    <row r="61" spans="1:7" ht="15.75">
      <c r="A61" s="5"/>
      <c r="B61" s="7"/>
      <c r="C61" s="5"/>
      <c r="D61" s="15" t="s">
        <v>8</v>
      </c>
      <c r="E61" s="13">
        <f>E57+E50</f>
        <v>5543.2</v>
      </c>
      <c r="F61" s="13">
        <f>F57+F50</f>
        <v>3478</v>
      </c>
      <c r="G61" s="13">
        <f>G50+G53</f>
        <v>2065.2</v>
      </c>
    </row>
    <row r="62" spans="1:7" ht="15.75">
      <c r="A62" s="5"/>
      <c r="B62" s="7"/>
      <c r="C62" s="5"/>
      <c r="D62" s="15" t="s">
        <v>37</v>
      </c>
      <c r="E62" s="13">
        <f>E61+E43+E24</f>
        <v>20142.81185</v>
      </c>
      <c r="F62" s="13">
        <f>F61+F43+F24</f>
        <v>11157.312</v>
      </c>
      <c r="G62" s="13">
        <f>G61+G43+G24</f>
        <v>8985.49985</v>
      </c>
    </row>
  </sheetData>
  <printOptions/>
  <pageMargins left="0.984251968503937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pradm-14-1</dc:creator>
  <cp:keywords/>
  <dc:description/>
  <cp:lastModifiedBy>ng</cp:lastModifiedBy>
  <cp:lastPrinted>2013-12-18T03:41:32Z</cp:lastPrinted>
  <dcterms:created xsi:type="dcterms:W3CDTF">2011-11-25T04:36:31Z</dcterms:created>
  <dcterms:modified xsi:type="dcterms:W3CDTF">2013-12-30T09:15:00Z</dcterms:modified>
  <cp:category/>
  <cp:version/>
  <cp:contentType/>
  <cp:contentStatus/>
</cp:coreProperties>
</file>