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<sst xmlns="http://schemas.openxmlformats.org/spreadsheetml/2006/main" count="107" uniqueCount="105">
  <si>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БЕЗВОЗМЕЗДНЫЕ ПОСТУПЛЕНИЯ</t>
  </si>
  <si>
    <t>00020000000000000000</t>
  </si>
  <si>
    <t>00010000000000000000</t>
  </si>
  <si>
    <t>ДОХОДЫ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</si>
  <si>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</si>
  <si>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</si>
  <si>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</si>
  <si>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</si>
  <si>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</si>
  <si>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</si>
  <si>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</si>
  <si>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</si>
  <si>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</si>
  <si>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</si>
  <si>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</si>
  <si>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Доходы от использования имущества , находящегося  в государственной и муниципальной собственности</t>
  </si>
  <si>
    <t>00020201000000000151</t>
  </si>
  <si>
    <t>00020203000000000151</t>
  </si>
  <si>
    <t xml:space="preserve">Субвенции бюджетам субъектов Российской Федерации и муниципальных образований </t>
  </si>
  <si>
    <t>Субвенции бюджетам муниципальных районов на осуществление федеральных полномочий по государственную регистрацию актов гражданского состояния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</si>
  <si>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</si>
  <si>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</si>
  <si>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00020200000000000151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</si>
  <si>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</si>
  <si>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</si>
  <si>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</si>
  <si>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</si>
  <si>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поселение, а также средства от продажи права на заключение договоров аренды указ-х земельных участков</t>
  </si>
  <si>
    <t>Прочие поступления  от 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</si>
  <si>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</si>
  <si>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                    городского поселения Приобье</t>
  </si>
  <si>
    <t xml:space="preserve">Дотации бюджетам поселений на выравнивание  бюджетной обеспеченности </t>
  </si>
  <si>
    <t>Дотации бюджетам поселений на поддержку мер по обеспечению сбалансированности бюджетов</t>
  </si>
  <si>
    <t xml:space="preserve">к решению Совета депутатов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</si>
  <si>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</si>
  <si>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</si>
  <si>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182 10102010 01 0000 110</t>
  </si>
  <si>
    <t>182 10102030 01 0000 110</t>
  </si>
  <si>
    <t>182 10601030 10 0000 110</t>
  </si>
  <si>
    <t xml:space="preserve"> 182 10606013 10 0000 110</t>
  </si>
  <si>
    <t xml:space="preserve"> 182 10606023 10 0000 110</t>
  </si>
  <si>
    <t xml:space="preserve">  00010606000000000110</t>
  </si>
  <si>
    <t>000 11105013 10 0000 120</t>
  </si>
  <si>
    <t xml:space="preserve">000 11406013 10 0000 430
                             </t>
  </si>
  <si>
    <t>000 11402053 10 0000 410</t>
  </si>
  <si>
    <t xml:space="preserve"> 000 20201001 10 0000 151</t>
  </si>
  <si>
    <t xml:space="preserve"> 000 20201003 10 0000 151</t>
  </si>
  <si>
    <t xml:space="preserve"> 000 20204999 10 0000 151</t>
  </si>
  <si>
    <t>000 20203000 00 0000 151</t>
  </si>
  <si>
    <t>000 20203003 10 0000 151</t>
  </si>
  <si>
    <t>000 20203015 10 0000 151</t>
  </si>
  <si>
    <t>000 11109045 10 0000 120</t>
  </si>
  <si>
    <t>00010601000000000110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</si>
  <si>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</si>
  <si>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</si>
  <si>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</si>
  <si>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</si>
  <si>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>Приложение № 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</si>
  <si>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</si>
  <si>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00020204000000000151</t>
  </si>
  <si>
    <t>Прочие субсидии бюджетам поселений</t>
  </si>
  <si>
    <t>Субсидии бюджетам субъектов Российской Федерации и муниципальных образований</t>
  </si>
  <si>
    <t>Налоги на совокупный доход</t>
  </si>
  <si>
    <t>Единый сельскохозяйственный налог (за налоговые периоды,истекшие до 1 января 2011 года)</t>
  </si>
  <si>
    <t>182 10503020 01 0000 110</t>
  </si>
  <si>
    <t xml:space="preserve">Единый сельскохозяйственный налог </t>
  </si>
  <si>
    <t>00010800000000000000</t>
  </si>
  <si>
    <t>Государственная пошлина</t>
  </si>
  <si>
    <t>Государственная пошлина за выдачу органам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 и  (или)  крупногабаритных  грузов, зачисляемая в бюджеты поселений</t>
  </si>
  <si>
    <t>000 10807175 01 0000 110</t>
  </si>
  <si>
    <t>00010500000000000000</t>
  </si>
  <si>
    <t>00011400000000000000</t>
  </si>
  <si>
    <t xml:space="preserve"> 00020202000100000151</t>
  </si>
  <si>
    <t xml:space="preserve">  000 20202041 10 0000 151</t>
  </si>
  <si>
    <t xml:space="preserve"> 000 20202999 10 0000 151</t>
  </si>
  <si>
    <t>000 11623052 10 0000 140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</si>
  <si>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бюджеты поселений</t>
  </si>
  <si>
    <t>Денежные взыскания (штрафы) за нарушение бюджетного законодательства (в части бюджетов поселений)</t>
  </si>
  <si>
    <t>000 11600000000000000</t>
  </si>
  <si>
    <t>182 10503010 01 0000 110</t>
  </si>
  <si>
    <t>Наименование показателя</t>
  </si>
  <si>
    <t>Сумма</t>
  </si>
  <si>
    <t>%</t>
  </si>
  <si>
    <t>000 11630015 01 0000 140</t>
  </si>
  <si>
    <t>Деннежные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</si>
  <si>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000 11701050 10 0000 180</t>
  </si>
  <si>
    <t>Невыясненные поступления, зачисляемые в бюджеты поселений</t>
  </si>
  <si>
    <t>00011700000000000000</t>
  </si>
  <si>
    <t>Прочие неналоговые доходы</t>
  </si>
  <si>
    <t>тыс. руб.</t>
  </si>
  <si>
    <t xml:space="preserve">        Исполнение </t>
  </si>
  <si>
    <t xml:space="preserve">Уточненный план </t>
  </si>
  <si>
    <t xml:space="preserve"> </t>
  </si>
  <si>
    <t>000 11705050 10 0000 180</t>
  </si>
  <si>
    <t>Прочие неналоговые доходы бюджетов поселений</t>
  </si>
  <si>
    <t>000 11690050 10 0000 140</t>
  </si>
  <si>
    <t>Прочие поступления от денежных взысканий (штрафов) и иных сумм в возмещение ущерьа, зачисляемые в бюджеты поселений</t>
  </si>
  <si>
    <t>0001130000000000000</t>
  </si>
  <si>
    <t>Прочие доходы от оказания платных услуг (работ) получателя средств бюджетов поселений</t>
  </si>
  <si>
    <t>000 11302995 10 0000 130</t>
  </si>
  <si>
    <t>Прочие доходы от компенсации затрат бюджетов поселений</t>
  </si>
  <si>
    <t>00021905000100000151</t>
  </si>
  <si>
    <t>Возврат остатков субсидий, субвенций и иных межбюджетных трансфертов, имеющих целевое назначение, прощлых лет из бюджетов поселений</t>
  </si>
  <si>
    <t>Отчет об исполнении доходов бюджета городского поселения Приобье по кодам видов доходов, подвидов доходов, классификации операций сектора государственного управления, относящихся к доходоам бюджета за 2013 год</t>
  </si>
  <si>
    <t>от 24 апреля 2014г. № 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</si>
</sst>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&quot;р.&quot;"/>
  </numFmts>
  <fonts count="49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168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horizontal="right" vertical="top" wrapText="1"/>
    </xf>
    <xf numFmtId="168" fontId="1" fillId="0" borderId="1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/>
    </xf>
    <xf numFmtId="168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8" fillId="33" borderId="10" xfId="53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/>
    </xf>
    <xf numFmtId="49" fontId="1" fillId="0" borderId="10" xfId="0" applyNumberFormat="1" applyFont="1" applyBorder="1" applyAlignment="1">
      <alignment horizontal="left" vertical="top" wrapText="1"/>
    </xf>
    <xf numFmtId="168" fontId="4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8" fontId="9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3" fillId="33" borderId="10" xfId="53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9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top" wrapText="1"/>
    </xf>
    <xf numFmtId="169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justify" vertical="top" wrapText="1"/>
    </xf>
    <xf numFmtId="169" fontId="0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2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21.125" style="0" customWidth="1"/>
    <col min="2" max="2" width="60.625" style="0" customWidth="1"/>
    <col min="3" max="3" width="11.25390625" style="0" customWidth="1"/>
  </cols>
  <sheetData>
    <row r="1" spans="1:5" ht="12.75">
      <c r="A1" s="5"/>
      <c r="B1" s="54"/>
      <c r="C1" s="54"/>
      <c r="D1" s="54" t="s">
        <v>57</v>
      </c>
      <c r="E1" s="54"/>
    </row>
    <row r="2" spans="1:5" ht="12.75">
      <c r="A2" s="5"/>
      <c r="B2" s="54" t="s">
        <v>33</v>
      </c>
      <c r="C2" s="54"/>
      <c r="D2" s="57"/>
      <c r="E2" s="54"/>
    </row>
    <row r="3" spans="1:5" ht="12.75">
      <c r="A3" s="5"/>
      <c r="B3" s="54" t="s">
        <v>30</v>
      </c>
      <c r="C3" s="54"/>
      <c r="D3" s="57"/>
      <c r="E3" s="54"/>
    </row>
    <row r="4" spans="1:5" ht="12.75">
      <c r="A4" s="5"/>
      <c r="B4" s="54" t="s">
        <v>104</v>
      </c>
      <c r="C4" s="54"/>
      <c r="D4" s="57"/>
      <c r="E4" s="54"/>
    </row>
    <row r="5" spans="1:3" ht="45.75" customHeight="1">
      <c r="A5" s="59" t="s">
        <v>103</v>
      </c>
      <c r="B5" s="59"/>
      <c r="C5" s="59"/>
    </row>
    <row r="6" spans="1:5" ht="15.75">
      <c r="A6" s="60"/>
      <c r="B6" s="60"/>
      <c r="C6" s="60"/>
      <c r="E6" s="51" t="s">
        <v>89</v>
      </c>
    </row>
    <row r="7" spans="1:5" ht="14.25">
      <c r="A7" s="8" t="s">
        <v>12</v>
      </c>
      <c r="B7" s="9"/>
      <c r="C7" s="55" t="s">
        <v>91</v>
      </c>
      <c r="D7" s="58" t="s">
        <v>90</v>
      </c>
      <c r="E7" s="58"/>
    </row>
    <row r="8" spans="1:5" ht="14.25">
      <c r="A8" s="46" t="s">
        <v>13</v>
      </c>
      <c r="B8" s="47" t="s">
        <v>80</v>
      </c>
      <c r="C8" s="56"/>
      <c r="D8" s="32" t="s">
        <v>81</v>
      </c>
      <c r="E8" s="33" t="s">
        <v>82</v>
      </c>
    </row>
    <row r="9" spans="1:5" ht="16.5" customHeight="1">
      <c r="A9" s="37" t="s">
        <v>2</v>
      </c>
      <c r="B9" s="11" t="s">
        <v>3</v>
      </c>
      <c r="C9" s="12">
        <f>C10+C17+C25+C30+C14+C23+C33+C37+C28</f>
        <v>33909.49999999999</v>
      </c>
      <c r="D9" s="12">
        <f>D10+D17+D25+D30+D14+D23+D33+D37+D28</f>
        <v>31415.100000000006</v>
      </c>
      <c r="E9" s="50">
        <f>D9/C9*100</f>
        <v>92.64394933573192</v>
      </c>
    </row>
    <row r="10" spans="1:5" ht="19.5" customHeight="1">
      <c r="A10" s="37" t="s">
        <v>8</v>
      </c>
      <c r="B10" s="13" t="s">
        <v>5</v>
      </c>
      <c r="C10" s="14">
        <f>SUM(C11:C13)</f>
        <v>16871.9</v>
      </c>
      <c r="D10" s="14">
        <f>SUM(D11:D13)</f>
        <v>15948.300000000001</v>
      </c>
      <c r="E10" s="48">
        <f aca="true" t="shared" si="0" ref="E10:E55">D10/C10*100</f>
        <v>94.52580918568745</v>
      </c>
    </row>
    <row r="11" spans="1:5" ht="60.75" customHeight="1">
      <c r="A11" s="38" t="s">
        <v>36</v>
      </c>
      <c r="B11" s="25" t="s">
        <v>53</v>
      </c>
      <c r="C11" s="15">
        <v>16561.9</v>
      </c>
      <c r="D11" s="34">
        <v>15764.7</v>
      </c>
      <c r="E11" s="48">
        <f t="shared" si="0"/>
        <v>95.1865426068265</v>
      </c>
    </row>
    <row r="12" spans="1:5" ht="74.25" customHeight="1">
      <c r="A12" s="38" t="s">
        <v>54</v>
      </c>
      <c r="B12" s="26" t="s">
        <v>55</v>
      </c>
      <c r="C12" s="15">
        <v>10</v>
      </c>
      <c r="D12" s="34">
        <v>-4.9</v>
      </c>
      <c r="E12" s="48"/>
    </row>
    <row r="13" spans="1:5" ht="30.75" customHeight="1">
      <c r="A13" s="38" t="s">
        <v>37</v>
      </c>
      <c r="B13" s="26" t="s">
        <v>56</v>
      </c>
      <c r="C13" s="20">
        <v>300</v>
      </c>
      <c r="D13" s="34">
        <v>188.5</v>
      </c>
      <c r="E13" s="48">
        <f t="shared" si="0"/>
        <v>62.83333333333333</v>
      </c>
    </row>
    <row r="14" spans="1:5" ht="15.75" customHeight="1">
      <c r="A14" s="39" t="s">
        <v>70</v>
      </c>
      <c r="B14" s="28" t="s">
        <v>62</v>
      </c>
      <c r="C14" s="23">
        <f>C16+C15</f>
        <v>30</v>
      </c>
      <c r="D14" s="23">
        <f>D16+D15</f>
        <v>29.7</v>
      </c>
      <c r="E14" s="50">
        <f t="shared" si="0"/>
        <v>99</v>
      </c>
    </row>
    <row r="15" spans="1:5" ht="21.75" customHeight="1">
      <c r="A15" s="40" t="s">
        <v>79</v>
      </c>
      <c r="B15" s="27" t="s">
        <v>65</v>
      </c>
      <c r="C15" s="20">
        <v>3</v>
      </c>
      <c r="D15" s="35">
        <v>3</v>
      </c>
      <c r="E15" s="53">
        <f t="shared" si="0"/>
        <v>100</v>
      </c>
    </row>
    <row r="16" spans="1:5" ht="36" customHeight="1">
      <c r="A16" s="40" t="s">
        <v>64</v>
      </c>
      <c r="B16" s="27" t="s">
        <v>63</v>
      </c>
      <c r="C16" s="20">
        <v>27</v>
      </c>
      <c r="D16" s="35">
        <v>26.7</v>
      </c>
      <c r="E16" s="48">
        <f t="shared" si="0"/>
        <v>98.88888888888889</v>
      </c>
    </row>
    <row r="17" spans="1:5" ht="13.5" customHeight="1">
      <c r="A17" s="37" t="s">
        <v>9</v>
      </c>
      <c r="B17" s="13" t="s">
        <v>6</v>
      </c>
      <c r="C17" s="14">
        <f>C18+C20</f>
        <v>8114</v>
      </c>
      <c r="D17" s="14">
        <f>D18+D20</f>
        <v>6136.5</v>
      </c>
      <c r="E17" s="50">
        <f t="shared" si="0"/>
        <v>75.62854325856544</v>
      </c>
    </row>
    <row r="18" spans="1:9" ht="18.75" customHeight="1">
      <c r="A18" s="37" t="s">
        <v>52</v>
      </c>
      <c r="B18" s="13" t="s">
        <v>14</v>
      </c>
      <c r="C18" s="14">
        <f>C19</f>
        <v>990</v>
      </c>
      <c r="D18" s="14">
        <f>D19</f>
        <v>1086.6</v>
      </c>
      <c r="E18" s="50">
        <f t="shared" si="0"/>
        <v>109.75757575757574</v>
      </c>
      <c r="I18" t="s">
        <v>92</v>
      </c>
    </row>
    <row r="19" spans="1:5" ht="45">
      <c r="A19" s="38" t="s">
        <v>38</v>
      </c>
      <c r="B19" s="7" t="s">
        <v>25</v>
      </c>
      <c r="C19" s="20">
        <v>990</v>
      </c>
      <c r="D19" s="34">
        <v>1086.6</v>
      </c>
      <c r="E19" s="48">
        <f t="shared" si="0"/>
        <v>109.75757575757574</v>
      </c>
    </row>
    <row r="20" spans="1:5" ht="24" customHeight="1">
      <c r="A20" s="37" t="s">
        <v>41</v>
      </c>
      <c r="B20" s="13" t="s">
        <v>7</v>
      </c>
      <c r="C20" s="14">
        <f>C21+C22</f>
        <v>7124</v>
      </c>
      <c r="D20" s="14">
        <f>D21+D22</f>
        <v>5049.900000000001</v>
      </c>
      <c r="E20" s="50">
        <f t="shared" si="0"/>
        <v>70.88573834924202</v>
      </c>
    </row>
    <row r="21" spans="1:5" ht="61.5" customHeight="1">
      <c r="A21" s="42" t="s">
        <v>39</v>
      </c>
      <c r="B21" s="21" t="s">
        <v>34</v>
      </c>
      <c r="C21" s="20">
        <v>545</v>
      </c>
      <c r="D21" s="34">
        <v>524.1</v>
      </c>
      <c r="E21" s="48">
        <f t="shared" si="0"/>
        <v>96.16513761467891</v>
      </c>
    </row>
    <row r="22" spans="1:5" ht="62.25" customHeight="1">
      <c r="A22" s="42" t="s">
        <v>40</v>
      </c>
      <c r="B22" s="21" t="s">
        <v>35</v>
      </c>
      <c r="C22" s="20">
        <v>6579</v>
      </c>
      <c r="D22" s="34">
        <v>4525.8</v>
      </c>
      <c r="E22" s="48">
        <f t="shared" si="0"/>
        <v>68.79160966712267</v>
      </c>
    </row>
    <row r="23" spans="1:5" ht="15.75" customHeight="1">
      <c r="A23" s="39" t="s">
        <v>66</v>
      </c>
      <c r="B23" s="28" t="s">
        <v>67</v>
      </c>
      <c r="C23" s="23">
        <f>C24</f>
        <v>10.6</v>
      </c>
      <c r="D23" s="23">
        <f>D24</f>
        <v>10.6</v>
      </c>
      <c r="E23" s="50">
        <f t="shared" si="0"/>
        <v>100</v>
      </c>
    </row>
    <row r="24" spans="1:5" ht="74.25" customHeight="1">
      <c r="A24" s="43" t="s">
        <v>69</v>
      </c>
      <c r="B24" s="29" t="s">
        <v>68</v>
      </c>
      <c r="C24" s="20">
        <v>10.6</v>
      </c>
      <c r="D24" s="48">
        <v>10.6</v>
      </c>
      <c r="E24" s="48">
        <f t="shared" si="0"/>
        <v>100</v>
      </c>
    </row>
    <row r="25" spans="1:5" ht="31.5" customHeight="1">
      <c r="A25" s="37" t="s">
        <v>10</v>
      </c>
      <c r="B25" s="13" t="s">
        <v>15</v>
      </c>
      <c r="C25" s="14">
        <f>C26+C27</f>
        <v>6903.5</v>
      </c>
      <c r="D25" s="14">
        <f>D26+D27</f>
        <v>7036.9</v>
      </c>
      <c r="E25" s="50">
        <f t="shared" si="0"/>
        <v>101.93235315419713</v>
      </c>
    </row>
    <row r="26" spans="1:5" ht="75">
      <c r="A26" s="38" t="s">
        <v>42</v>
      </c>
      <c r="B26" s="7" t="s">
        <v>27</v>
      </c>
      <c r="C26" s="15">
        <v>6553.5</v>
      </c>
      <c r="D26" s="34">
        <v>6712.5</v>
      </c>
      <c r="E26" s="48">
        <f t="shared" si="0"/>
        <v>102.42618448157472</v>
      </c>
    </row>
    <row r="27" spans="1:5" ht="65.25" customHeight="1">
      <c r="A27" s="38" t="s">
        <v>51</v>
      </c>
      <c r="B27" s="3" t="s">
        <v>28</v>
      </c>
      <c r="C27" s="15">
        <v>350</v>
      </c>
      <c r="D27" s="34">
        <v>324.4</v>
      </c>
      <c r="E27" s="48">
        <f t="shared" si="0"/>
        <v>92.68571428571428</v>
      </c>
    </row>
    <row r="28" spans="1:5" ht="32.25" customHeight="1">
      <c r="A28" s="37" t="s">
        <v>97</v>
      </c>
      <c r="B28" s="52" t="s">
        <v>98</v>
      </c>
      <c r="C28" s="14">
        <f>C29</f>
        <v>19.7</v>
      </c>
      <c r="D28" s="14">
        <f>D29</f>
        <v>19.7</v>
      </c>
      <c r="E28" s="50">
        <f t="shared" si="0"/>
        <v>100</v>
      </c>
    </row>
    <row r="29" spans="1:5" ht="21" customHeight="1">
      <c r="A29" s="38" t="s">
        <v>99</v>
      </c>
      <c r="B29" s="3" t="s">
        <v>100</v>
      </c>
      <c r="C29" s="15">
        <v>19.7</v>
      </c>
      <c r="D29" s="34">
        <v>19.7</v>
      </c>
      <c r="E29" s="50">
        <f t="shared" si="0"/>
        <v>100</v>
      </c>
    </row>
    <row r="30" spans="1:5" ht="27.75" customHeight="1">
      <c r="A30" s="44" t="s">
        <v>71</v>
      </c>
      <c r="B30" s="16" t="s">
        <v>11</v>
      </c>
      <c r="C30" s="22">
        <f>SUM(C31:C32)</f>
        <v>902.7</v>
      </c>
      <c r="D30" s="22">
        <f>SUM(D31:D32)</f>
        <v>936</v>
      </c>
      <c r="E30" s="50">
        <f t="shared" si="0"/>
        <v>103.68893320039881</v>
      </c>
    </row>
    <row r="31" spans="1:5" ht="27.75" customHeight="1">
      <c r="A31" s="38" t="s">
        <v>43</v>
      </c>
      <c r="B31" s="7" t="s">
        <v>23</v>
      </c>
      <c r="C31" s="20">
        <v>741</v>
      </c>
      <c r="D31" s="34">
        <v>774.3</v>
      </c>
      <c r="E31" s="48">
        <f t="shared" si="0"/>
        <v>104.49392712550608</v>
      </c>
    </row>
    <row r="32" spans="1:5" ht="75">
      <c r="A32" s="38" t="s">
        <v>44</v>
      </c>
      <c r="B32" s="4" t="s">
        <v>29</v>
      </c>
      <c r="C32" s="20">
        <v>161.7</v>
      </c>
      <c r="D32" s="48">
        <v>161.7</v>
      </c>
      <c r="E32" s="48">
        <f t="shared" si="0"/>
        <v>100</v>
      </c>
    </row>
    <row r="33" spans="1:5" ht="42.75">
      <c r="A33" s="37" t="s">
        <v>78</v>
      </c>
      <c r="B33" s="31" t="s">
        <v>77</v>
      </c>
      <c r="C33" s="36">
        <f>C34+C35+C36</f>
        <v>974.0999999999999</v>
      </c>
      <c r="D33" s="36">
        <f>D34+D35+D36</f>
        <v>1201.4</v>
      </c>
      <c r="E33" s="50">
        <f t="shared" si="0"/>
        <v>123.33435992197927</v>
      </c>
    </row>
    <row r="34" spans="1:5" ht="45">
      <c r="A34" s="38" t="s">
        <v>75</v>
      </c>
      <c r="B34" s="30" t="s">
        <v>76</v>
      </c>
      <c r="C34" s="20">
        <v>433.3</v>
      </c>
      <c r="D34" s="34">
        <v>433.3</v>
      </c>
      <c r="E34" s="48">
        <f t="shared" si="0"/>
        <v>100</v>
      </c>
    </row>
    <row r="35" spans="1:5" ht="60">
      <c r="A35" s="38" t="s">
        <v>83</v>
      </c>
      <c r="B35" s="30" t="s">
        <v>84</v>
      </c>
      <c r="C35" s="20">
        <v>17</v>
      </c>
      <c r="D35" s="34">
        <v>37</v>
      </c>
      <c r="E35" s="48">
        <f t="shared" si="0"/>
        <v>217.6470588235294</v>
      </c>
    </row>
    <row r="36" spans="1:5" ht="45">
      <c r="A36" s="38" t="s">
        <v>95</v>
      </c>
      <c r="B36" s="30" t="s">
        <v>96</v>
      </c>
      <c r="C36" s="20">
        <v>523.8</v>
      </c>
      <c r="D36" s="34">
        <v>731.1</v>
      </c>
      <c r="E36" s="48">
        <f t="shared" si="0"/>
        <v>139.5761741122566</v>
      </c>
    </row>
    <row r="37" spans="1:5" ht="14.25" customHeight="1">
      <c r="A37" s="37" t="s">
        <v>87</v>
      </c>
      <c r="B37" s="49" t="s">
        <v>88</v>
      </c>
      <c r="C37" s="23">
        <f>C39+C38</f>
        <v>83</v>
      </c>
      <c r="D37" s="23">
        <f>D39+D38</f>
        <v>96</v>
      </c>
      <c r="E37" s="48">
        <f t="shared" si="0"/>
        <v>115.66265060240963</v>
      </c>
    </row>
    <row r="38" spans="1:5" ht="18.75" customHeight="1">
      <c r="A38" s="38" t="s">
        <v>85</v>
      </c>
      <c r="B38" s="30" t="s">
        <v>86</v>
      </c>
      <c r="C38" s="20"/>
      <c r="D38" s="34">
        <v>-2</v>
      </c>
      <c r="E38" s="48"/>
    </row>
    <row r="39" spans="1:5" ht="18.75" customHeight="1">
      <c r="A39" s="38" t="s">
        <v>93</v>
      </c>
      <c r="B39" s="30" t="s">
        <v>94</v>
      </c>
      <c r="C39" s="20">
        <v>83</v>
      </c>
      <c r="D39" s="34">
        <v>98</v>
      </c>
      <c r="E39" s="48">
        <f t="shared" si="0"/>
        <v>118.07228915662651</v>
      </c>
    </row>
    <row r="40" spans="1:5" ht="18.75" customHeight="1">
      <c r="A40" s="37" t="s">
        <v>1</v>
      </c>
      <c r="B40" s="17" t="s">
        <v>0</v>
      </c>
      <c r="C40" s="23">
        <f>C41+C54</f>
        <v>47612.7</v>
      </c>
      <c r="D40" s="23">
        <f>D41+D54</f>
        <v>45011.9</v>
      </c>
      <c r="E40" s="50">
        <f t="shared" si="0"/>
        <v>94.53759186099508</v>
      </c>
    </row>
    <row r="41" spans="1:5" ht="28.5">
      <c r="A41" s="37" t="s">
        <v>22</v>
      </c>
      <c r="B41" s="18" t="s">
        <v>21</v>
      </c>
      <c r="C41" s="23">
        <f>C42+C50+C48+C45</f>
        <v>47632.399999999994</v>
      </c>
      <c r="D41" s="23">
        <f>D42+D50+D48+D45</f>
        <v>45031.6</v>
      </c>
      <c r="E41" s="50">
        <f t="shared" si="0"/>
        <v>94.53985102577238</v>
      </c>
    </row>
    <row r="42" spans="1:5" ht="28.5">
      <c r="A42" s="37" t="s">
        <v>16</v>
      </c>
      <c r="B42" s="13" t="s">
        <v>26</v>
      </c>
      <c r="C42" s="23">
        <f>C43+C44</f>
        <v>26495.199999999997</v>
      </c>
      <c r="D42" s="23">
        <f>D43+D44</f>
        <v>26495.199999999997</v>
      </c>
      <c r="E42" s="50">
        <f t="shared" si="0"/>
        <v>100</v>
      </c>
    </row>
    <row r="43" spans="1:5" ht="19.5" customHeight="1">
      <c r="A43" s="45" t="s">
        <v>45</v>
      </c>
      <c r="B43" s="7" t="s">
        <v>31</v>
      </c>
      <c r="C43" s="20">
        <v>11231.9</v>
      </c>
      <c r="D43" s="34">
        <v>11231.9</v>
      </c>
      <c r="E43" s="48">
        <f t="shared" si="0"/>
        <v>100</v>
      </c>
    </row>
    <row r="44" spans="1:5" ht="33.75" customHeight="1">
      <c r="A44" s="45" t="s">
        <v>46</v>
      </c>
      <c r="B44" s="7" t="s">
        <v>32</v>
      </c>
      <c r="C44" s="20">
        <v>15263.3</v>
      </c>
      <c r="D44" s="34">
        <v>15263.3</v>
      </c>
      <c r="E44" s="48">
        <f t="shared" si="0"/>
        <v>100</v>
      </c>
    </row>
    <row r="45" spans="1:5" ht="27.75" customHeight="1">
      <c r="A45" s="41" t="s">
        <v>72</v>
      </c>
      <c r="B45" s="13" t="s">
        <v>61</v>
      </c>
      <c r="C45" s="23">
        <f>C46+C47</f>
        <v>13975</v>
      </c>
      <c r="D45" s="23">
        <f>D46+D47</f>
        <v>13975</v>
      </c>
      <c r="E45" s="50">
        <f t="shared" si="0"/>
        <v>100</v>
      </c>
    </row>
    <row r="46" spans="1:5" ht="48" customHeight="1">
      <c r="A46" s="45" t="s">
        <v>73</v>
      </c>
      <c r="B46" s="7" t="s">
        <v>58</v>
      </c>
      <c r="C46" s="20">
        <v>4958.3</v>
      </c>
      <c r="D46" s="34">
        <v>4958.3</v>
      </c>
      <c r="E46" s="48">
        <f t="shared" si="0"/>
        <v>100</v>
      </c>
    </row>
    <row r="47" spans="1:5" ht="20.25" customHeight="1">
      <c r="A47" s="45" t="s">
        <v>74</v>
      </c>
      <c r="B47" s="7" t="s">
        <v>60</v>
      </c>
      <c r="C47" s="20">
        <v>9016.7</v>
      </c>
      <c r="D47" s="34">
        <v>9016.7</v>
      </c>
      <c r="E47" s="48">
        <f t="shared" si="0"/>
        <v>100</v>
      </c>
    </row>
    <row r="48" spans="1:5" ht="21" customHeight="1">
      <c r="A48" s="41" t="s">
        <v>59</v>
      </c>
      <c r="B48" s="13" t="s">
        <v>20</v>
      </c>
      <c r="C48" s="23">
        <f>C49</f>
        <v>6032.2</v>
      </c>
      <c r="D48" s="23">
        <f>D49</f>
        <v>3431.4</v>
      </c>
      <c r="E48" s="50">
        <f t="shared" si="0"/>
        <v>56.884718676436464</v>
      </c>
    </row>
    <row r="49" spans="1:5" ht="18.75" customHeight="1">
      <c r="A49" s="45" t="s">
        <v>47</v>
      </c>
      <c r="B49" s="7" t="s">
        <v>20</v>
      </c>
      <c r="C49" s="20">
        <v>6032.2</v>
      </c>
      <c r="D49" s="34">
        <v>3431.4</v>
      </c>
      <c r="E49" s="48">
        <f t="shared" si="0"/>
        <v>56.884718676436464</v>
      </c>
    </row>
    <row r="50" spans="1:5" ht="29.25" customHeight="1">
      <c r="A50" s="37" t="s">
        <v>17</v>
      </c>
      <c r="B50" s="24" t="s">
        <v>18</v>
      </c>
      <c r="C50" s="23">
        <f>C51</f>
        <v>1130</v>
      </c>
      <c r="D50" s="23">
        <f>D51</f>
        <v>1130</v>
      </c>
      <c r="E50" s="48">
        <f t="shared" si="0"/>
        <v>100</v>
      </c>
    </row>
    <row r="51" spans="1:5" ht="30" customHeight="1">
      <c r="A51" s="38" t="s">
        <v>48</v>
      </c>
      <c r="B51" s="7" t="s">
        <v>18</v>
      </c>
      <c r="C51" s="20">
        <f>C52+C53</f>
        <v>1130</v>
      </c>
      <c r="D51" s="20">
        <f>D52+D53</f>
        <v>1130</v>
      </c>
      <c r="E51" s="48">
        <f t="shared" si="0"/>
        <v>100</v>
      </c>
    </row>
    <row r="52" spans="1:5" ht="33.75" customHeight="1">
      <c r="A52" s="38" t="s">
        <v>49</v>
      </c>
      <c r="B52" s="7" t="s">
        <v>19</v>
      </c>
      <c r="C52" s="20">
        <v>282</v>
      </c>
      <c r="D52" s="34">
        <v>282</v>
      </c>
      <c r="E52" s="48">
        <f t="shared" si="0"/>
        <v>100</v>
      </c>
    </row>
    <row r="53" spans="1:5" ht="48.75" customHeight="1">
      <c r="A53" s="38" t="s">
        <v>50</v>
      </c>
      <c r="B53" s="7" t="s">
        <v>24</v>
      </c>
      <c r="C53" s="20">
        <v>848</v>
      </c>
      <c r="D53" s="34">
        <v>848</v>
      </c>
      <c r="E53" s="48">
        <f t="shared" si="0"/>
        <v>100</v>
      </c>
    </row>
    <row r="54" spans="1:5" ht="45" customHeight="1">
      <c r="A54" s="37" t="s">
        <v>101</v>
      </c>
      <c r="B54" s="13" t="s">
        <v>102</v>
      </c>
      <c r="C54" s="23">
        <v>-19.7</v>
      </c>
      <c r="D54" s="33">
        <v>-19.7</v>
      </c>
      <c r="E54" s="50">
        <f t="shared" si="0"/>
        <v>100</v>
      </c>
    </row>
    <row r="55" spans="1:5" ht="14.25">
      <c r="A55" s="10"/>
      <c r="B55" s="19" t="s">
        <v>4</v>
      </c>
      <c r="C55" s="23">
        <f>C40+C9</f>
        <v>81522.19999999998</v>
      </c>
      <c r="D55" s="23">
        <f>D40+D9</f>
        <v>76427</v>
      </c>
      <c r="E55" s="50">
        <f t="shared" si="0"/>
        <v>93.74992333376677</v>
      </c>
    </row>
    <row r="56" spans="1:4" ht="12.75">
      <c r="A56" s="5"/>
      <c r="B56" s="6"/>
      <c r="C56" s="5"/>
      <c r="D56" s="2"/>
    </row>
    <row r="57" spans="1:4" ht="12.75">
      <c r="A57" s="5"/>
      <c r="B57" s="6"/>
      <c r="C57" s="5"/>
      <c r="D57" s="2"/>
    </row>
    <row r="58" spans="2:4" ht="12.75">
      <c r="B58" s="1"/>
      <c r="D58" s="2"/>
    </row>
    <row r="59" spans="2:4" ht="12.75">
      <c r="B59" s="1"/>
      <c r="D59" s="2"/>
    </row>
    <row r="60" spans="2:4" ht="12.75">
      <c r="B60" s="1"/>
      <c r="D60" s="2"/>
    </row>
    <row r="61" spans="2:4" ht="12.75">
      <c r="B61" s="1"/>
      <c r="D61" s="2"/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7" ht="12.75">
      <c r="B73" s="1"/>
      <c r="D73" s="2"/>
      <c r="G73" s="5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spans="2:4" ht="12.75">
      <c r="B82" s="1"/>
      <c r="D82" s="2"/>
    </row>
    <row r="83" spans="2:4" ht="12.75">
      <c r="B83" s="1"/>
      <c r="D83" s="2"/>
    </row>
    <row r="84" spans="2:4" ht="12.75">
      <c r="B84" s="1"/>
      <c r="D84" s="2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</sheetData>
  <sheetProtection/>
  <mergeCells count="9">
    <mergeCell ref="B1:C1"/>
    <mergeCell ref="C7:C8"/>
    <mergeCell ref="D1:E1"/>
    <mergeCell ref="B2:E2"/>
    <mergeCell ref="B3:E3"/>
    <mergeCell ref="B4:E4"/>
    <mergeCell ref="D7:E7"/>
    <mergeCell ref="A5:C5"/>
    <mergeCell ref="A6:C6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pradm_19_1</cp:lastModifiedBy>
  <cp:lastPrinted>2014-02-20T06:39:39Z</cp:lastPrinted>
  <dcterms:created xsi:type="dcterms:W3CDTF">2006-05-12T06:58:42Z</dcterms:created>
  <dcterms:modified xsi:type="dcterms:W3CDTF">2014-04-25T04:19:09Z</dcterms:modified>
  <cp:category/>
  <cp:version/>
  <cp:contentType/>
  <cp:contentStatus/>
</cp:coreProperties>
</file>