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36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<sst xmlns="http://schemas.openxmlformats.org/spreadsheetml/2006/main" count="31" uniqueCount="31">
  <si>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</si>
  <si>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Исполнено</t>
  </si>
  <si>
    <t>Доходы бюджета всего, в т.ч.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</si>
  <si>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указ-х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</si>
  <si>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</si>
  <si>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</si>
  <si>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</si>
  <si>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</si>
  <si>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</si>
  <si>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</si>
  <si>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</si>
  <si>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</si>
  <si>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</si>
  <si>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% исполнения  уточненного плана</t>
  </si>
  <si>
    <t xml:space="preserve">Утвержденный план </t>
  </si>
  <si>
    <t xml:space="preserve">Уточненный план  </t>
  </si>
  <si>
    <t>% исполнения утвержденного плана</t>
  </si>
  <si>
    <t>Итого налоговые и неналоговые доходы</t>
  </si>
  <si>
    <t>Дотации бюджетам поселений на поддержку мер по обеспечению сбалансированности бюджетов</t>
  </si>
  <si>
    <t>Налог на доходы физических лиц по группе налогов</t>
  </si>
  <si>
    <t>Итого безвозмездные поступления</t>
  </si>
  <si>
    <t>1. Налоговые и неналоговые доходы:</t>
  </si>
  <si>
    <t>2. Безвозмездные поступления</t>
  </si>
  <si>
    <t xml:space="preserve">Единый сельскохозяйственный налог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</si>
  <si>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</si>
  <si>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Выполнение +, невыполнение -</t>
  </si>
  <si>
    <t xml:space="preserve">                                                             Информация</t>
  </si>
  <si>
    <t xml:space="preserve">к отчету об исполнении бюджета городского поселения Приобье </t>
  </si>
  <si>
    <t>тыс.руб.</t>
  </si>
  <si>
    <t xml:space="preserve">                     за I полугодие 2014 г. по доходам</t>
  </si>
  <si>
    <t>Прочие поступления от денежных взысканий (штрафов) и иных сумм в возмещение ущерба, зачисляемых в бюджеты поселений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</si>
</sst>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8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" fillId="24" borderId="11" xfId="0" applyNumberFormat="1" applyFont="1" applyFill="1" applyBorder="1" applyAlignment="1">
      <alignment horizontal="left" vertical="center" wrapText="1"/>
    </xf>
    <xf numFmtId="164" fontId="2" fillId="24" borderId="11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1" fillId="24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7" fillId="0" borderId="10" xfId="0" applyNumberFormat="1" applyFont="1" applyBorder="1" applyAlignment="1">
      <alignment horizontal="right" vertical="center"/>
    </xf>
    <xf numFmtId="164" fontId="1" fillId="24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27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164" fontId="1" fillId="24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1" fillId="24" borderId="13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49" fontId="1" fillId="24" borderId="13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164" fontId="1" fillId="24" borderId="12" xfId="0" applyNumberFormat="1" applyFont="1" applyFill="1" applyBorder="1" applyAlignment="1">
      <alignment horizontal="left" vertical="center" wrapText="1"/>
    </xf>
    <xf numFmtId="164" fontId="1" fillId="24" borderId="11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164" fontId="1" fillId="24" borderId="0" xfId="0" applyNumberFormat="1" applyFont="1" applyFill="1" applyBorder="1" applyAlignment="1">
      <alignment horizontal="right" vertical="center" wrapText="1"/>
    </xf>
    <xf numFmtId="164" fontId="9" fillId="0" borderId="13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24" borderId="13" xfId="0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3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left" vertical="center" wrapText="1"/>
    </xf>
    <xf numFmtId="164" fontId="2" fillId="24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6">
      <selection activeCell="A1" sqref="A1:O26"/>
    </sheetView>
  </sheetViews>
  <sheetFormatPr defaultColWidth="9.00390625" defaultRowHeight="12.75"/>
  <cols>
    <col min="1" max="1" width="19.00390625" style="0" customWidth="1"/>
    <col min="2" max="2" width="2.75390625" style="0" customWidth="1"/>
    <col min="3" max="3" width="10.75390625" style="0" customWidth="1"/>
    <col min="4" max="4" width="7.75390625" style="0" customWidth="1"/>
    <col min="5" max="5" width="0.6171875" style="0" customWidth="1"/>
    <col min="6" max="6" width="6.25390625" style="0" hidden="1" customWidth="1"/>
    <col min="7" max="7" width="9.875" style="0" customWidth="1"/>
    <col min="8" max="8" width="8.25390625" style="0" customWidth="1"/>
    <col min="9" max="9" width="7.875" style="0" customWidth="1"/>
    <col min="10" max="10" width="0.2421875" style="0" hidden="1" customWidth="1"/>
    <col min="11" max="11" width="1.12109375" style="0" hidden="1" customWidth="1"/>
    <col min="12" max="12" width="1.25" style="0" hidden="1" customWidth="1"/>
    <col min="13" max="13" width="8.125" style="0" customWidth="1"/>
    <col min="14" max="15" width="10.875" style="0" customWidth="1"/>
  </cols>
  <sheetData>
    <row r="1" spans="1:14" ht="25.5" customHeigh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0.25" customHeight="1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3:15" ht="15.75">
      <c r="C3" s="54" t="s">
        <v>29</v>
      </c>
      <c r="D3" s="54"/>
      <c r="E3" s="54"/>
      <c r="F3" s="54"/>
      <c r="G3" s="54"/>
      <c r="H3" s="55"/>
      <c r="I3" s="55"/>
      <c r="J3" s="55"/>
      <c r="K3" s="55"/>
      <c r="L3" s="55"/>
      <c r="M3" s="55"/>
      <c r="N3" s="14"/>
      <c r="O3" s="17" t="s">
        <v>28</v>
      </c>
    </row>
    <row r="4" spans="1:17" ht="52.5" customHeight="1">
      <c r="A4" s="57" t="s">
        <v>0</v>
      </c>
      <c r="B4" s="58"/>
      <c r="C4" s="58"/>
      <c r="D4" s="58"/>
      <c r="E4" s="58"/>
      <c r="F4" s="59"/>
      <c r="G4" s="8" t="s">
        <v>14</v>
      </c>
      <c r="H4" s="8" t="s">
        <v>15</v>
      </c>
      <c r="I4" s="56" t="s">
        <v>1</v>
      </c>
      <c r="J4" s="56"/>
      <c r="K4" s="56"/>
      <c r="L4" s="56"/>
      <c r="M4" s="8" t="s">
        <v>25</v>
      </c>
      <c r="N4" s="8" t="s">
        <v>16</v>
      </c>
      <c r="O4" s="11" t="s">
        <v>13</v>
      </c>
      <c r="P4" s="2"/>
      <c r="Q4" s="2"/>
    </row>
    <row r="5" spans="1:17" ht="12.75">
      <c r="A5" s="49">
        <v>1</v>
      </c>
      <c r="B5" s="50"/>
      <c r="C5" s="50"/>
      <c r="D5" s="50"/>
      <c r="E5" s="50"/>
      <c r="F5" s="51"/>
      <c r="G5" s="1">
        <v>2</v>
      </c>
      <c r="H5" s="1">
        <v>3</v>
      </c>
      <c r="I5" s="48">
        <v>4</v>
      </c>
      <c r="J5" s="48"/>
      <c r="K5" s="48"/>
      <c r="L5" s="48"/>
      <c r="M5" s="1"/>
      <c r="N5" s="1">
        <v>5</v>
      </c>
      <c r="O5" s="12">
        <v>6</v>
      </c>
      <c r="P5" s="2"/>
      <c r="Q5" s="2"/>
    </row>
    <row r="6" spans="1:17" ht="18.75" customHeight="1">
      <c r="A6" s="53" t="s">
        <v>2</v>
      </c>
      <c r="B6" s="60"/>
      <c r="C6" s="60"/>
      <c r="D6" s="60"/>
      <c r="E6" s="60"/>
      <c r="F6" s="61"/>
      <c r="G6" s="18">
        <f>G18+G25</f>
        <v>65735.2</v>
      </c>
      <c r="H6" s="18">
        <f>H18+H25</f>
        <v>73023.3</v>
      </c>
      <c r="I6" s="52">
        <f>I18+I25</f>
        <v>35340.9</v>
      </c>
      <c r="J6" s="52">
        <f>J18+J25</f>
        <v>0</v>
      </c>
      <c r="K6" s="52">
        <f>K18+K25</f>
        <v>0</v>
      </c>
      <c r="L6" s="18"/>
      <c r="M6" s="18">
        <f>M18+M25</f>
        <v>-37682.4</v>
      </c>
      <c r="N6" s="18">
        <f>I6/G6*100</f>
        <v>53.76251992844017</v>
      </c>
      <c r="O6" s="19">
        <f>I6/H6*100</f>
        <v>48.39674460069594</v>
      </c>
      <c r="P6" s="9"/>
      <c r="Q6" s="2"/>
    </row>
    <row r="7" spans="1:17" ht="18.75" customHeight="1">
      <c r="A7" s="53" t="s">
        <v>21</v>
      </c>
      <c r="B7" s="32"/>
      <c r="C7" s="32"/>
      <c r="D7" s="32"/>
      <c r="E7" s="32"/>
      <c r="F7" s="7"/>
      <c r="G7" s="20"/>
      <c r="H7" s="20"/>
      <c r="I7" s="20"/>
      <c r="J7" s="20"/>
      <c r="K7" s="20"/>
      <c r="L7" s="20"/>
      <c r="M7" s="20"/>
      <c r="N7" s="20"/>
      <c r="O7" s="21"/>
      <c r="P7" s="9"/>
      <c r="Q7" s="2"/>
    </row>
    <row r="8" spans="1:17" ht="63" customHeight="1">
      <c r="A8" s="31" t="s">
        <v>24</v>
      </c>
      <c r="B8" s="39"/>
      <c r="C8" s="39"/>
      <c r="D8" s="39"/>
      <c r="E8" s="39"/>
      <c r="F8" s="40"/>
      <c r="G8" s="20"/>
      <c r="H8" s="20"/>
      <c r="I8" s="20">
        <v>7</v>
      </c>
      <c r="J8" s="20"/>
      <c r="K8" s="20"/>
      <c r="L8" s="20"/>
      <c r="M8" s="20">
        <f>I8-H8</f>
        <v>7</v>
      </c>
      <c r="N8" s="18"/>
      <c r="O8" s="21"/>
      <c r="P8" s="10"/>
      <c r="Q8" s="2"/>
    </row>
    <row r="9" spans="1:17" ht="66.75" customHeight="1">
      <c r="A9" s="31" t="s">
        <v>3</v>
      </c>
      <c r="B9" s="39"/>
      <c r="C9" s="39"/>
      <c r="D9" s="39"/>
      <c r="E9" s="39"/>
      <c r="F9" s="40"/>
      <c r="G9" s="20">
        <v>4735</v>
      </c>
      <c r="H9" s="20">
        <v>4735</v>
      </c>
      <c r="I9" s="20">
        <v>2439.2</v>
      </c>
      <c r="J9" s="20"/>
      <c r="K9" s="20"/>
      <c r="L9" s="20"/>
      <c r="M9" s="20">
        <f>I9-H9</f>
        <v>-2295.8</v>
      </c>
      <c r="N9" s="20">
        <f>I9/G9*100</f>
        <v>51.51425554382259</v>
      </c>
      <c r="O9" s="21">
        <f>I9/H9*100</f>
        <v>51.51425554382259</v>
      </c>
      <c r="P9" s="10"/>
      <c r="Q9" s="2"/>
    </row>
    <row r="10" spans="1:17" ht="54" customHeight="1">
      <c r="A10" s="31" t="s">
        <v>4</v>
      </c>
      <c r="B10" s="39"/>
      <c r="C10" s="39"/>
      <c r="D10" s="39"/>
      <c r="E10" s="39"/>
      <c r="F10" s="40"/>
      <c r="G10" s="20">
        <v>300</v>
      </c>
      <c r="H10" s="20">
        <v>300</v>
      </c>
      <c r="I10" s="20">
        <v>368.7</v>
      </c>
      <c r="J10" s="20"/>
      <c r="K10" s="20"/>
      <c r="L10" s="20"/>
      <c r="M10" s="20">
        <f aca="true" t="shared" si="0" ref="M10:M25">I10-H10</f>
        <v>68.69999999999999</v>
      </c>
      <c r="N10" s="22">
        <f aca="true" t="shared" si="1" ref="N10:N25">I10/G10*100</f>
        <v>122.89999999999999</v>
      </c>
      <c r="O10" s="21">
        <f aca="true" t="shared" si="2" ref="O10:O25">I10/H10*100</f>
        <v>122.89999999999999</v>
      </c>
      <c r="P10" s="10"/>
      <c r="Q10" s="2"/>
    </row>
    <row r="11" spans="1:21" ht="47.25" customHeight="1">
      <c r="A11" s="31" t="s">
        <v>5</v>
      </c>
      <c r="B11" s="39"/>
      <c r="C11" s="39"/>
      <c r="D11" s="39"/>
      <c r="E11" s="39"/>
      <c r="F11" s="40"/>
      <c r="G11" s="20">
        <v>306</v>
      </c>
      <c r="H11" s="20">
        <v>706</v>
      </c>
      <c r="I11" s="20">
        <v>743.2</v>
      </c>
      <c r="J11" s="20"/>
      <c r="K11" s="20"/>
      <c r="L11" s="20"/>
      <c r="M11" s="20">
        <f t="shared" si="0"/>
        <v>37.200000000000045</v>
      </c>
      <c r="N11" s="20">
        <f t="shared" si="1"/>
        <v>242.87581699346407</v>
      </c>
      <c r="O11" s="21">
        <f t="shared" si="2"/>
        <v>105.26912181303116</v>
      </c>
      <c r="P11" s="10"/>
      <c r="Q11" s="2"/>
      <c r="R11" s="2"/>
      <c r="S11" s="2"/>
      <c r="T11" s="2"/>
      <c r="U11" s="2"/>
    </row>
    <row r="12" spans="1:21" ht="20.25" customHeight="1">
      <c r="A12" s="31" t="s">
        <v>19</v>
      </c>
      <c r="B12" s="32"/>
      <c r="C12" s="32"/>
      <c r="D12" s="32"/>
      <c r="E12" s="32"/>
      <c r="F12" s="6"/>
      <c r="G12" s="20">
        <v>18270</v>
      </c>
      <c r="H12" s="20">
        <v>18270</v>
      </c>
      <c r="I12" s="20">
        <v>7967</v>
      </c>
      <c r="J12" s="20"/>
      <c r="K12" s="20"/>
      <c r="L12" s="20"/>
      <c r="M12" s="20">
        <f t="shared" si="0"/>
        <v>-10303</v>
      </c>
      <c r="N12" s="20">
        <f t="shared" si="1"/>
        <v>43.60700602079912</v>
      </c>
      <c r="O12" s="21">
        <f t="shared" si="2"/>
        <v>43.60700602079912</v>
      </c>
      <c r="P12" s="10"/>
      <c r="Q12" s="2"/>
      <c r="R12" s="3"/>
      <c r="S12" s="3"/>
      <c r="T12" s="4"/>
      <c r="U12" s="2"/>
    </row>
    <row r="13" spans="1:21" ht="38.25" customHeight="1">
      <c r="A13" s="31" t="s">
        <v>10</v>
      </c>
      <c r="B13" s="39"/>
      <c r="C13" s="39"/>
      <c r="D13" s="39"/>
      <c r="E13" s="39"/>
      <c r="F13" s="40"/>
      <c r="G13" s="20">
        <v>1293</v>
      </c>
      <c r="H13" s="20">
        <v>1293</v>
      </c>
      <c r="I13" s="20">
        <v>230.4</v>
      </c>
      <c r="J13" s="20"/>
      <c r="K13" s="20"/>
      <c r="L13" s="20"/>
      <c r="M13" s="20">
        <f t="shared" si="0"/>
        <v>-1062.6</v>
      </c>
      <c r="N13" s="20">
        <f t="shared" si="1"/>
        <v>17.819025522041766</v>
      </c>
      <c r="O13" s="21">
        <f t="shared" si="2"/>
        <v>17.819025522041766</v>
      </c>
      <c r="P13" s="10"/>
      <c r="Q13" s="2"/>
      <c r="R13" s="42"/>
      <c r="S13" s="42"/>
      <c r="T13" s="4"/>
      <c r="U13" s="2"/>
    </row>
    <row r="14" spans="1:21" ht="67.5" customHeight="1">
      <c r="A14" s="31" t="s">
        <v>11</v>
      </c>
      <c r="B14" s="39"/>
      <c r="C14" s="39"/>
      <c r="D14" s="39"/>
      <c r="E14" s="39"/>
      <c r="F14" s="40"/>
      <c r="G14" s="20">
        <v>540</v>
      </c>
      <c r="H14" s="20">
        <v>540</v>
      </c>
      <c r="I14" s="20">
        <v>77.1</v>
      </c>
      <c r="J14" s="20"/>
      <c r="K14" s="20"/>
      <c r="L14" s="20"/>
      <c r="M14" s="20">
        <f t="shared" si="0"/>
        <v>-462.9</v>
      </c>
      <c r="N14" s="20">
        <f t="shared" si="1"/>
        <v>14.277777777777775</v>
      </c>
      <c r="O14" s="21">
        <f t="shared" si="2"/>
        <v>14.277777777777775</v>
      </c>
      <c r="P14" s="10"/>
      <c r="Q14" s="2"/>
      <c r="R14" s="42"/>
      <c r="S14" s="42"/>
      <c r="T14" s="4"/>
      <c r="U14" s="2"/>
    </row>
    <row r="15" spans="1:21" ht="64.5" customHeight="1">
      <c r="A15" s="31" t="s">
        <v>12</v>
      </c>
      <c r="B15" s="39"/>
      <c r="C15" s="39"/>
      <c r="D15" s="39"/>
      <c r="E15" s="39"/>
      <c r="F15" s="40"/>
      <c r="G15" s="20">
        <v>6610</v>
      </c>
      <c r="H15" s="20">
        <v>6610</v>
      </c>
      <c r="I15" s="20">
        <v>2752.8</v>
      </c>
      <c r="J15" s="20"/>
      <c r="K15" s="20"/>
      <c r="L15" s="20"/>
      <c r="M15" s="20">
        <f t="shared" si="0"/>
        <v>-3857.2</v>
      </c>
      <c r="N15" s="20">
        <f t="shared" si="1"/>
        <v>41.64599092284418</v>
      </c>
      <c r="O15" s="21">
        <f t="shared" si="2"/>
        <v>41.64599092284418</v>
      </c>
      <c r="P15" s="10"/>
      <c r="Q15" s="2"/>
      <c r="R15" s="42"/>
      <c r="S15" s="42"/>
      <c r="T15" s="4"/>
      <c r="U15" s="2"/>
    </row>
    <row r="16" spans="1:21" ht="55.5" customHeight="1">
      <c r="A16" s="31" t="s">
        <v>30</v>
      </c>
      <c r="B16" s="32"/>
      <c r="C16" s="32"/>
      <c r="D16" s="32"/>
      <c r="E16" s="27"/>
      <c r="F16" s="6"/>
      <c r="G16" s="20">
        <v>0</v>
      </c>
      <c r="H16" s="20">
        <v>0</v>
      </c>
      <c r="I16" s="20">
        <v>1.2</v>
      </c>
      <c r="J16" s="20"/>
      <c r="K16" s="20"/>
      <c r="L16" s="20"/>
      <c r="M16" s="20">
        <f t="shared" si="0"/>
        <v>1.2</v>
      </c>
      <c r="N16" s="20"/>
      <c r="O16" s="21"/>
      <c r="P16" s="10"/>
      <c r="Q16" s="2"/>
      <c r="R16" s="3"/>
      <c r="S16" s="3"/>
      <c r="T16" s="4"/>
      <c r="U16" s="2"/>
    </row>
    <row r="17" spans="1:21" ht="18" customHeight="1">
      <c r="A17" s="43" t="s">
        <v>23</v>
      </c>
      <c r="B17" s="44"/>
      <c r="C17" s="44"/>
      <c r="D17" s="44"/>
      <c r="E17" s="44"/>
      <c r="F17" s="45"/>
      <c r="G17" s="23">
        <v>35</v>
      </c>
      <c r="H17" s="23">
        <v>35</v>
      </c>
      <c r="I17" s="20">
        <v>29</v>
      </c>
      <c r="J17" s="20"/>
      <c r="K17" s="20"/>
      <c r="L17" s="20"/>
      <c r="M17" s="20">
        <f t="shared" si="0"/>
        <v>-6</v>
      </c>
      <c r="N17" s="20">
        <f t="shared" si="1"/>
        <v>82.85714285714286</v>
      </c>
      <c r="O17" s="21">
        <f t="shared" si="2"/>
        <v>82.85714285714286</v>
      </c>
      <c r="P17" s="5"/>
      <c r="Q17" s="2"/>
      <c r="R17" s="42"/>
      <c r="S17" s="42"/>
      <c r="T17" s="4"/>
      <c r="U17" s="2"/>
    </row>
    <row r="18" spans="1:21" ht="15" customHeight="1">
      <c r="A18" s="28" t="s">
        <v>17</v>
      </c>
      <c r="B18" s="29"/>
      <c r="C18" s="29"/>
      <c r="D18" s="29"/>
      <c r="E18" s="29"/>
      <c r="F18" s="30"/>
      <c r="G18" s="24">
        <f>SUM(G8:G17)</f>
        <v>32089</v>
      </c>
      <c r="H18" s="24">
        <f>SUM(H8:H17)</f>
        <v>32489</v>
      </c>
      <c r="I18" s="24">
        <f>I8+I9+I10+I11+I12+I13+I14+I15+I16+I17</f>
        <v>14615.599999999999</v>
      </c>
      <c r="J18" s="18"/>
      <c r="K18" s="18"/>
      <c r="L18" s="18"/>
      <c r="M18" s="18">
        <f t="shared" si="0"/>
        <v>-17873.4</v>
      </c>
      <c r="N18" s="18">
        <f t="shared" si="1"/>
        <v>45.54707220542865</v>
      </c>
      <c r="O18" s="19">
        <f t="shared" si="2"/>
        <v>44.98630305641909</v>
      </c>
      <c r="P18" s="5"/>
      <c r="Q18" s="2"/>
      <c r="R18" s="3"/>
      <c r="S18" s="3"/>
      <c r="T18" s="4"/>
      <c r="U18" s="2"/>
    </row>
    <row r="19" spans="1:21" ht="15" customHeight="1">
      <c r="A19" s="28" t="s">
        <v>22</v>
      </c>
      <c r="B19" s="41"/>
      <c r="C19" s="41"/>
      <c r="D19" s="41"/>
      <c r="E19" s="41"/>
      <c r="F19" s="13"/>
      <c r="G19" s="24"/>
      <c r="H19" s="24"/>
      <c r="I19" s="24"/>
      <c r="J19" s="18"/>
      <c r="K19" s="18"/>
      <c r="L19" s="18"/>
      <c r="M19" s="18"/>
      <c r="N19" s="18"/>
      <c r="O19" s="21"/>
      <c r="P19" s="5"/>
      <c r="Q19" s="2"/>
      <c r="R19" s="3"/>
      <c r="S19" s="3"/>
      <c r="T19" s="4"/>
      <c r="U19" s="2"/>
    </row>
    <row r="20" spans="1:21" ht="25.5" customHeight="1">
      <c r="A20" s="36" t="s">
        <v>6</v>
      </c>
      <c r="B20" s="37"/>
      <c r="C20" s="37"/>
      <c r="D20" s="37"/>
      <c r="E20" s="37"/>
      <c r="F20" s="38"/>
      <c r="G20" s="25">
        <v>15168.2</v>
      </c>
      <c r="H20" s="25">
        <v>15168.2</v>
      </c>
      <c r="I20" s="20">
        <v>7584.1</v>
      </c>
      <c r="J20" s="20"/>
      <c r="K20" s="20"/>
      <c r="L20" s="20"/>
      <c r="M20" s="20">
        <f t="shared" si="0"/>
        <v>-7584.1</v>
      </c>
      <c r="N20" s="20">
        <f t="shared" si="1"/>
        <v>50</v>
      </c>
      <c r="O20" s="21">
        <f t="shared" si="2"/>
        <v>50</v>
      </c>
      <c r="R20" s="42"/>
      <c r="S20" s="42"/>
      <c r="T20" s="4"/>
      <c r="U20" s="2"/>
    </row>
    <row r="21" spans="1:21" ht="23.25" customHeight="1">
      <c r="A21" s="36" t="s">
        <v>18</v>
      </c>
      <c r="B21" s="37"/>
      <c r="C21" s="37"/>
      <c r="D21" s="37"/>
      <c r="E21" s="37"/>
      <c r="F21" s="38"/>
      <c r="G21" s="21">
        <v>12467.3</v>
      </c>
      <c r="H21" s="21">
        <v>16230.3</v>
      </c>
      <c r="I21" s="20">
        <v>8265.2</v>
      </c>
      <c r="J21" s="20"/>
      <c r="K21" s="20"/>
      <c r="L21" s="20"/>
      <c r="M21" s="20">
        <f t="shared" si="0"/>
        <v>-7965.0999999999985</v>
      </c>
      <c r="N21" s="20">
        <f t="shared" si="1"/>
        <v>66.29502779270572</v>
      </c>
      <c r="O21" s="21">
        <f t="shared" si="2"/>
        <v>50.924505400393095</v>
      </c>
      <c r="R21" s="3"/>
      <c r="S21" s="3"/>
      <c r="T21" s="4"/>
      <c r="U21" s="2"/>
    </row>
    <row r="22" spans="1:21" ht="24" customHeight="1">
      <c r="A22" s="31" t="s">
        <v>7</v>
      </c>
      <c r="B22" s="39"/>
      <c r="C22" s="39"/>
      <c r="D22" s="39"/>
      <c r="E22" s="39"/>
      <c r="F22" s="40"/>
      <c r="G22" s="20">
        <v>285</v>
      </c>
      <c r="H22" s="20">
        <v>285</v>
      </c>
      <c r="I22" s="20">
        <v>285</v>
      </c>
      <c r="J22" s="20"/>
      <c r="K22" s="20"/>
      <c r="L22" s="20"/>
      <c r="M22" s="20">
        <f t="shared" si="0"/>
        <v>0</v>
      </c>
      <c r="N22" s="20">
        <f t="shared" si="1"/>
        <v>100</v>
      </c>
      <c r="O22" s="21">
        <f t="shared" si="2"/>
        <v>100</v>
      </c>
      <c r="R22" s="42"/>
      <c r="S22" s="42"/>
      <c r="T22" s="4"/>
      <c r="U22" s="2"/>
    </row>
    <row r="23" spans="1:21" ht="33.75" customHeight="1">
      <c r="A23" s="31" t="s">
        <v>8</v>
      </c>
      <c r="B23" s="39"/>
      <c r="C23" s="39"/>
      <c r="D23" s="39"/>
      <c r="E23" s="39"/>
      <c r="F23" s="40"/>
      <c r="G23" s="20">
        <v>780</v>
      </c>
      <c r="H23" s="20">
        <v>780</v>
      </c>
      <c r="I23" s="20">
        <v>780</v>
      </c>
      <c r="J23" s="20"/>
      <c r="K23" s="20"/>
      <c r="L23" s="20"/>
      <c r="M23" s="20">
        <f t="shared" si="0"/>
        <v>0</v>
      </c>
      <c r="N23" s="20">
        <f t="shared" si="1"/>
        <v>100</v>
      </c>
      <c r="O23" s="21">
        <f t="shared" si="2"/>
        <v>100</v>
      </c>
      <c r="R23" s="42"/>
      <c r="S23" s="42"/>
      <c r="T23" s="4"/>
      <c r="U23" s="2"/>
    </row>
    <row r="24" spans="1:21" ht="23.25" customHeight="1">
      <c r="A24" s="31" t="s">
        <v>9</v>
      </c>
      <c r="B24" s="39"/>
      <c r="C24" s="39"/>
      <c r="D24" s="39"/>
      <c r="E24" s="39"/>
      <c r="F24" s="40"/>
      <c r="G24" s="20">
        <v>4945.7</v>
      </c>
      <c r="H24" s="20">
        <v>8070.8</v>
      </c>
      <c r="I24" s="20">
        <v>3811</v>
      </c>
      <c r="J24" s="20"/>
      <c r="K24" s="20"/>
      <c r="L24" s="20"/>
      <c r="M24" s="20">
        <f t="shared" si="0"/>
        <v>-4259.8</v>
      </c>
      <c r="N24" s="20">
        <f t="shared" si="1"/>
        <v>77.05683725256284</v>
      </c>
      <c r="O24" s="21">
        <f t="shared" si="2"/>
        <v>47.219606482628734</v>
      </c>
      <c r="R24" s="42"/>
      <c r="S24" s="42"/>
      <c r="T24" s="4"/>
      <c r="U24" s="2"/>
    </row>
    <row r="25" spans="1:21" ht="13.5" customHeight="1">
      <c r="A25" s="33" t="s">
        <v>20</v>
      </c>
      <c r="B25" s="34"/>
      <c r="C25" s="34"/>
      <c r="D25" s="34"/>
      <c r="E25" s="34"/>
      <c r="F25" s="35"/>
      <c r="G25" s="19">
        <f>G20+G21+G22+G23+G24</f>
        <v>33646.2</v>
      </c>
      <c r="H25" s="19">
        <f>H20+H21+H22+H23+H24</f>
        <v>40534.3</v>
      </c>
      <c r="I25" s="19">
        <f>I20+I21+I22+I23+I24</f>
        <v>20725.300000000003</v>
      </c>
      <c r="J25" s="26"/>
      <c r="K25" s="26"/>
      <c r="L25" s="26"/>
      <c r="M25" s="18">
        <f t="shared" si="0"/>
        <v>-19809</v>
      </c>
      <c r="N25" s="18">
        <f t="shared" si="1"/>
        <v>61.59774357876968</v>
      </c>
      <c r="O25" s="19">
        <f t="shared" si="2"/>
        <v>51.1302773206889</v>
      </c>
      <c r="R25" s="2"/>
      <c r="S25" s="2"/>
      <c r="T25" s="2"/>
      <c r="U25" s="2"/>
    </row>
    <row r="26" spans="18:21" ht="12.75">
      <c r="R26" s="2"/>
      <c r="S26" s="2"/>
      <c r="T26" s="2"/>
      <c r="U26" s="2"/>
    </row>
    <row r="27" spans="18:21" ht="12.75">
      <c r="R27" s="2"/>
      <c r="S27" s="2"/>
      <c r="T27" s="2"/>
      <c r="U27" s="2"/>
    </row>
    <row r="28" spans="18:21" ht="12.75">
      <c r="R28" s="2"/>
      <c r="S28" s="2"/>
      <c r="T28" s="2"/>
      <c r="U28" s="2"/>
    </row>
    <row r="29" spans="7:9" ht="12.75">
      <c r="G29" s="15"/>
      <c r="H29" s="15"/>
      <c r="I29" s="15"/>
    </row>
    <row r="32" spans="14:16" ht="12.75">
      <c r="N32" s="2"/>
      <c r="O32" s="2"/>
      <c r="P32" s="2"/>
    </row>
    <row r="33" spans="14:16" ht="12.75">
      <c r="N33" s="2"/>
      <c r="O33" s="2"/>
      <c r="P33" s="2"/>
    </row>
    <row r="34" spans="14:16" ht="12.75">
      <c r="N34" s="2"/>
      <c r="O34" s="16"/>
      <c r="P34" s="2"/>
    </row>
    <row r="35" spans="14:16" ht="12.75">
      <c r="N35" s="2"/>
      <c r="O35" s="2"/>
      <c r="P35" s="2"/>
    </row>
  </sheetData>
  <sheetProtection/>
  <mergeCells count="36">
    <mergeCell ref="A11:F11"/>
    <mergeCell ref="R14:S14"/>
    <mergeCell ref="A14:F14"/>
    <mergeCell ref="I4:L4"/>
    <mergeCell ref="A4:F4"/>
    <mergeCell ref="A6:F6"/>
    <mergeCell ref="A8:F8"/>
    <mergeCell ref="R15:S15"/>
    <mergeCell ref="A15:F15"/>
    <mergeCell ref="R13:S13"/>
    <mergeCell ref="A13:F13"/>
    <mergeCell ref="A1:N1"/>
    <mergeCell ref="A2:O2"/>
    <mergeCell ref="A12:E12"/>
    <mergeCell ref="I5:L5"/>
    <mergeCell ref="A5:F5"/>
    <mergeCell ref="I6:K6"/>
    <mergeCell ref="A9:F9"/>
    <mergeCell ref="A7:E7"/>
    <mergeCell ref="A10:F10"/>
    <mergeCell ref="C3:M3"/>
    <mergeCell ref="R17:S17"/>
    <mergeCell ref="A17:F17"/>
    <mergeCell ref="R24:S24"/>
    <mergeCell ref="R22:S22"/>
    <mergeCell ref="R23:S23"/>
    <mergeCell ref="R20:S20"/>
    <mergeCell ref="A16:D16"/>
    <mergeCell ref="A25:F25"/>
    <mergeCell ref="A21:F21"/>
    <mergeCell ref="A23:F23"/>
    <mergeCell ref="A24:F24"/>
    <mergeCell ref="A22:F22"/>
    <mergeCell ref="A18:F18"/>
    <mergeCell ref="A20:F20"/>
    <mergeCell ref="A19:E1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att_fin</cp:lastModifiedBy>
  <cp:lastPrinted>2014-08-21T04:38:11Z</cp:lastPrinted>
  <dcterms:created xsi:type="dcterms:W3CDTF">2010-10-05T06:36:56Z</dcterms:created>
  <dcterms:modified xsi:type="dcterms:W3CDTF">2014-08-21T04:38:14Z</dcterms:modified>
  <cp:category/>
  <cp:version/>
  <cp:contentType/>
  <cp:contentStatus/>
</cp:coreProperties>
</file>